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390" windowWidth="19320" windowHeight="6450" tabRatio="927"/>
  </bookViews>
  <sheets>
    <sheet name="Index" sheetId="4" r:id="rId1"/>
    <sheet name="Table 1" sheetId="3" r:id="rId2"/>
    <sheet name="Table 2" sheetId="6" r:id="rId3"/>
    <sheet name="Table 3" sheetId="5" r:id="rId4"/>
    <sheet name="Table 4" sheetId="59" r:id="rId5"/>
    <sheet name="Table 5(standard)" sheetId="60" state="hidden" r:id="rId6"/>
    <sheet name="Table 5" sheetId="93" r:id="rId7"/>
    <sheet name="Table 6" sheetId="61" r:id="rId8"/>
    <sheet name="Table 7" sheetId="35" r:id="rId9"/>
    <sheet name="Table 8" sheetId="7" r:id="rId10"/>
    <sheet name="Table 9" sheetId="65" r:id="rId11"/>
    <sheet name="Table 10" sheetId="71" r:id="rId12"/>
    <sheet name="data input" sheetId="37" state="hidden" r:id="rId13"/>
    <sheet name="Figure 1" sheetId="70" r:id="rId14"/>
    <sheet name="Figure 1 REPORT" sheetId="84" state="hidden" r:id="rId15"/>
    <sheet name="data for Figure 2" sheetId="66" r:id="rId16"/>
    <sheet name="Figure 2" sheetId="38" r:id="rId17"/>
    <sheet name="Figure 2 REPORT" sheetId="85" state="hidden" r:id="rId18"/>
    <sheet name="data for Figure 3" sheetId="68" r:id="rId19"/>
    <sheet name="Figure 3 " sheetId="86" r:id="rId20"/>
    <sheet name="Figure 3 REPORT" sheetId="39" state="hidden" r:id="rId21"/>
    <sheet name="data for Figure 4" sheetId="8" r:id="rId22"/>
    <sheet name="Figure 4" sheetId="40" r:id="rId23"/>
    <sheet name="Figure 4 REPORT" sheetId="87" state="hidden" r:id="rId24"/>
    <sheet name="data for Figure 5" sheetId="62" r:id="rId25"/>
    <sheet name="Figure 5a" sheetId="63" r:id="rId26"/>
    <sheet name="Figure 5a REPORT" sheetId="88" state="hidden" r:id="rId27"/>
    <sheet name="Figure 5b" sheetId="64" r:id="rId28"/>
    <sheet name="Figure 5b REPORT" sheetId="90" state="hidden" r:id="rId29"/>
    <sheet name="data for Figure 6" sheetId="77" r:id="rId30"/>
    <sheet name="Figure 6" sheetId="76" r:id="rId31"/>
    <sheet name="Figure 6 REPORT" sheetId="91" state="hidden" r:id="rId32"/>
    <sheet name="data for Figure 7" sheetId="74" r:id="rId33"/>
    <sheet name="Figure 7" sheetId="75" r:id="rId34"/>
    <sheet name="Figure 7 REPORT" sheetId="92" state="hidden" r:id="rId35"/>
  </sheets>
  <calcPr calcId="145621"/>
</workbook>
</file>

<file path=xl/calcChain.xml><?xml version="1.0" encoding="utf-8"?>
<calcChain xmlns="http://schemas.openxmlformats.org/spreadsheetml/2006/main">
  <c r="K80" i="93" l="1"/>
  <c r="K78" i="93"/>
  <c r="K76" i="93"/>
  <c r="K74" i="93"/>
  <c r="K67" i="93"/>
  <c r="K65" i="93"/>
  <c r="K63" i="93"/>
  <c r="K61" i="93"/>
  <c r="K54" i="93"/>
  <c r="K52" i="93"/>
  <c r="K50" i="93"/>
  <c r="K48" i="93"/>
  <c r="K41" i="93"/>
  <c r="K39" i="93"/>
  <c r="K37" i="93"/>
  <c r="K35" i="93"/>
  <c r="K28" i="93"/>
  <c r="K26" i="93"/>
  <c r="K24" i="93"/>
  <c r="K22" i="93"/>
  <c r="K15" i="93"/>
  <c r="K13" i="93"/>
  <c r="K11" i="93"/>
  <c r="K9" i="93"/>
  <c r="L81" i="93" l="1"/>
  <c r="L79" i="93"/>
  <c r="L77" i="93"/>
  <c r="L75" i="93"/>
  <c r="L73" i="93"/>
  <c r="K81" i="93"/>
  <c r="K79" i="93"/>
  <c r="K77" i="93"/>
  <c r="K75" i="93"/>
  <c r="K73" i="93"/>
  <c r="J81" i="93"/>
  <c r="J79" i="93"/>
  <c r="J77" i="93"/>
  <c r="J75" i="93"/>
  <c r="J73" i="93"/>
  <c r="I81" i="93"/>
  <c r="I79" i="93"/>
  <c r="I77" i="93"/>
  <c r="I75" i="93"/>
  <c r="I73" i="93"/>
  <c r="H81" i="93"/>
  <c r="H79" i="93"/>
  <c r="H77" i="93"/>
  <c r="H75" i="93"/>
  <c r="H73" i="93"/>
  <c r="G81" i="93"/>
  <c r="G79" i="93"/>
  <c r="G77" i="93"/>
  <c r="G75" i="93"/>
  <c r="G73" i="93"/>
  <c r="F81" i="93"/>
  <c r="F79" i="93"/>
  <c r="F77" i="93"/>
  <c r="F75" i="93"/>
  <c r="F73" i="93"/>
  <c r="E81" i="93"/>
  <c r="E79" i="93"/>
  <c r="E77" i="93"/>
  <c r="E75" i="93"/>
  <c r="E73" i="93"/>
  <c r="D81" i="93"/>
  <c r="D79" i="93"/>
  <c r="D77" i="93"/>
  <c r="D75" i="93"/>
  <c r="D73" i="93"/>
  <c r="L80" i="93"/>
  <c r="L78" i="93"/>
  <c r="L76" i="93"/>
  <c r="L74" i="93"/>
  <c r="L72" i="93"/>
  <c r="K72" i="93"/>
  <c r="J80" i="93"/>
  <c r="J78" i="93"/>
  <c r="J76" i="93"/>
  <c r="J74" i="93"/>
  <c r="J72" i="93"/>
  <c r="I80" i="93"/>
  <c r="I78" i="93"/>
  <c r="I76" i="93"/>
  <c r="I74" i="93"/>
  <c r="I72" i="93"/>
  <c r="H80" i="93"/>
  <c r="H78" i="93"/>
  <c r="H76" i="93"/>
  <c r="H74" i="93"/>
  <c r="H72" i="93"/>
  <c r="G80" i="93"/>
  <c r="G78" i="93"/>
  <c r="G76" i="93"/>
  <c r="G74" i="93"/>
  <c r="G72" i="93"/>
  <c r="F80" i="93"/>
  <c r="F78" i="93"/>
  <c r="F76" i="93"/>
  <c r="F74" i="93"/>
  <c r="F72" i="93"/>
  <c r="E80" i="93"/>
  <c r="E78" i="93"/>
  <c r="E76" i="93"/>
  <c r="E74" i="93"/>
  <c r="E72" i="93"/>
  <c r="D80" i="93"/>
  <c r="D78" i="93"/>
  <c r="D76" i="93"/>
  <c r="D74" i="93"/>
  <c r="D72" i="93"/>
  <c r="L68" i="93"/>
  <c r="L66" i="93"/>
  <c r="L64" i="93"/>
  <c r="L62" i="93"/>
  <c r="L60" i="93"/>
  <c r="K68" i="93"/>
  <c r="K66" i="93"/>
  <c r="K64" i="93"/>
  <c r="K62" i="93"/>
  <c r="K60" i="93"/>
  <c r="J68" i="93"/>
  <c r="J66" i="93"/>
  <c r="J64" i="93"/>
  <c r="J62" i="93"/>
  <c r="J60" i="93"/>
  <c r="I68" i="93"/>
  <c r="I66" i="93"/>
  <c r="I64" i="93"/>
  <c r="I62" i="93"/>
  <c r="I60" i="93"/>
  <c r="H68" i="93"/>
  <c r="H66" i="93"/>
  <c r="H64" i="93"/>
  <c r="H62" i="93"/>
  <c r="H60" i="93"/>
  <c r="G68" i="93"/>
  <c r="G66" i="93"/>
  <c r="G64" i="93"/>
  <c r="G62" i="93"/>
  <c r="G60" i="93"/>
  <c r="F68" i="93"/>
  <c r="F66" i="93"/>
  <c r="F64" i="93"/>
  <c r="F62" i="93"/>
  <c r="F60" i="93"/>
  <c r="E68" i="93"/>
  <c r="E66" i="93"/>
  <c r="E64" i="93"/>
  <c r="E62" i="93"/>
  <c r="E60" i="93"/>
  <c r="D68" i="93"/>
  <c r="D66" i="93"/>
  <c r="D64" i="93"/>
  <c r="D62" i="93"/>
  <c r="D60" i="93"/>
  <c r="L67" i="93"/>
  <c r="L65" i="93"/>
  <c r="L63" i="93"/>
  <c r="L61" i="93"/>
  <c r="L59" i="93"/>
  <c r="K59" i="93"/>
  <c r="J67" i="93"/>
  <c r="J65" i="93"/>
  <c r="J63" i="93"/>
  <c r="J61" i="93"/>
  <c r="J59" i="93"/>
  <c r="I67" i="93"/>
  <c r="I65" i="93"/>
  <c r="I63" i="93"/>
  <c r="I61" i="93"/>
  <c r="I59" i="93"/>
  <c r="H67" i="93"/>
  <c r="H65" i="93"/>
  <c r="H63" i="93"/>
  <c r="H61" i="93"/>
  <c r="H59" i="93"/>
  <c r="G67" i="93"/>
  <c r="G65" i="93"/>
  <c r="G63" i="93"/>
  <c r="G61" i="93"/>
  <c r="G59" i="93"/>
  <c r="F67" i="93"/>
  <c r="F65" i="93"/>
  <c r="F63" i="93"/>
  <c r="F61" i="93"/>
  <c r="F59" i="93"/>
  <c r="E67" i="93"/>
  <c r="E65" i="93"/>
  <c r="E63" i="93"/>
  <c r="E61" i="93"/>
  <c r="E59" i="93"/>
  <c r="D67" i="93"/>
  <c r="D65" i="93"/>
  <c r="D63" i="93"/>
  <c r="D61" i="93"/>
  <c r="D59" i="93"/>
  <c r="L55" i="93"/>
  <c r="L53" i="93"/>
  <c r="L51" i="93"/>
  <c r="L49" i="93"/>
  <c r="L47" i="93"/>
  <c r="K55" i="93"/>
  <c r="K53" i="93"/>
  <c r="K51" i="93"/>
  <c r="K49" i="93"/>
  <c r="K47" i="93"/>
  <c r="J55" i="93"/>
  <c r="J53" i="93"/>
  <c r="J51" i="93"/>
  <c r="J49" i="93"/>
  <c r="J47" i="93"/>
  <c r="I55" i="93"/>
  <c r="I53" i="93"/>
  <c r="I51" i="93"/>
  <c r="I49" i="93"/>
  <c r="I47" i="93"/>
  <c r="H55" i="93"/>
  <c r="H53" i="93"/>
  <c r="H51" i="93"/>
  <c r="H49" i="93"/>
  <c r="H47" i="93"/>
  <c r="G55" i="93"/>
  <c r="G53" i="93"/>
  <c r="G51" i="93"/>
  <c r="G49" i="93"/>
  <c r="G47" i="93"/>
  <c r="F55" i="93"/>
  <c r="F53" i="93"/>
  <c r="F51" i="93"/>
  <c r="F49" i="93"/>
  <c r="F47" i="93"/>
  <c r="E55" i="93"/>
  <c r="E53" i="93"/>
  <c r="E51" i="93"/>
  <c r="E49" i="93"/>
  <c r="E47" i="93"/>
  <c r="D55" i="93"/>
  <c r="D53" i="93"/>
  <c r="D51" i="93"/>
  <c r="D49" i="93"/>
  <c r="D47" i="93"/>
  <c r="L54" i="93"/>
  <c r="L52" i="93"/>
  <c r="L50" i="93"/>
  <c r="L48" i="93"/>
  <c r="L46" i="93"/>
  <c r="K46" i="93"/>
  <c r="J54" i="93"/>
  <c r="J52" i="93"/>
  <c r="J50" i="93"/>
  <c r="J48" i="93"/>
  <c r="J46" i="93"/>
  <c r="I54" i="93"/>
  <c r="I52" i="93"/>
  <c r="I50" i="93"/>
  <c r="I48" i="93"/>
  <c r="I46" i="93"/>
  <c r="H54" i="93"/>
  <c r="H52" i="93"/>
  <c r="H50" i="93"/>
  <c r="H48" i="93"/>
  <c r="H46" i="93"/>
  <c r="G54" i="93"/>
  <c r="G52" i="93"/>
  <c r="G50" i="93"/>
  <c r="G48" i="93"/>
  <c r="G46" i="93"/>
  <c r="F54" i="93"/>
  <c r="F52" i="93"/>
  <c r="F50" i="93"/>
  <c r="F48" i="93"/>
  <c r="F46" i="93"/>
  <c r="E54" i="93"/>
  <c r="E52" i="93"/>
  <c r="E50" i="93"/>
  <c r="E48" i="93"/>
  <c r="E46" i="93"/>
  <c r="D54" i="93"/>
  <c r="D52" i="93"/>
  <c r="D50" i="93"/>
  <c r="D48" i="93"/>
  <c r="D46" i="93"/>
  <c r="L42" i="93"/>
  <c r="L40" i="93"/>
  <c r="L38" i="93"/>
  <c r="L36" i="93"/>
  <c r="L34" i="93"/>
  <c r="K42" i="93"/>
  <c r="K40" i="93"/>
  <c r="K38" i="93"/>
  <c r="K36" i="93"/>
  <c r="K34" i="93"/>
  <c r="J42" i="93"/>
  <c r="J40" i="93"/>
  <c r="J38" i="93"/>
  <c r="J36" i="93"/>
  <c r="J34" i="93"/>
  <c r="I42" i="93"/>
  <c r="I40" i="93"/>
  <c r="I38" i="93"/>
  <c r="I36" i="93"/>
  <c r="I34" i="93"/>
  <c r="H42" i="93"/>
  <c r="H40" i="93"/>
  <c r="H38" i="93"/>
  <c r="H36" i="93"/>
  <c r="H34" i="93"/>
  <c r="G42" i="93"/>
  <c r="G40" i="93"/>
  <c r="G38" i="93"/>
  <c r="G36" i="93"/>
  <c r="G34" i="93"/>
  <c r="F42" i="93"/>
  <c r="F40" i="93"/>
  <c r="F38" i="93"/>
  <c r="F36" i="93"/>
  <c r="F34" i="93"/>
  <c r="E42" i="93"/>
  <c r="E40" i="93"/>
  <c r="E38" i="93"/>
  <c r="E36" i="93"/>
  <c r="E34" i="93"/>
  <c r="D42" i="93"/>
  <c r="D40" i="93"/>
  <c r="D38" i="93"/>
  <c r="D36" i="93"/>
  <c r="D34" i="93"/>
  <c r="L41" i="93"/>
  <c r="L39" i="93"/>
  <c r="L37" i="93"/>
  <c r="L35" i="93"/>
  <c r="L33" i="93"/>
  <c r="K33" i="93"/>
  <c r="J41" i="93"/>
  <c r="J39" i="93"/>
  <c r="J37" i="93"/>
  <c r="J35" i="93"/>
  <c r="J33" i="93"/>
  <c r="I41" i="93"/>
  <c r="I39" i="93"/>
  <c r="I37" i="93"/>
  <c r="I35" i="93"/>
  <c r="I33" i="93"/>
  <c r="H41" i="93"/>
  <c r="H39" i="93"/>
  <c r="H37" i="93"/>
  <c r="H35" i="93"/>
  <c r="H33" i="93"/>
  <c r="G41" i="93"/>
  <c r="G39" i="93"/>
  <c r="G37" i="93"/>
  <c r="G35" i="93"/>
  <c r="G33" i="93"/>
  <c r="F41" i="93"/>
  <c r="F39" i="93"/>
  <c r="F37" i="93"/>
  <c r="F35" i="93"/>
  <c r="F33" i="93"/>
  <c r="E41" i="93"/>
  <c r="E39" i="93"/>
  <c r="E37" i="93"/>
  <c r="E35" i="93"/>
  <c r="E33" i="93"/>
  <c r="D41" i="93"/>
  <c r="D39" i="93"/>
  <c r="D37" i="93"/>
  <c r="D35" i="93"/>
  <c r="D33" i="93"/>
  <c r="L29" i="93"/>
  <c r="L27" i="93"/>
  <c r="L25" i="93"/>
  <c r="L23" i="93"/>
  <c r="L21" i="93"/>
  <c r="K29" i="93"/>
  <c r="K27" i="93"/>
  <c r="K25" i="93"/>
  <c r="K23" i="93"/>
  <c r="K21" i="93"/>
  <c r="K16" i="93"/>
  <c r="K14" i="93"/>
  <c r="K12" i="93"/>
  <c r="K10" i="93"/>
  <c r="K8" i="93"/>
  <c r="J29" i="93"/>
  <c r="J27" i="93"/>
  <c r="J25" i="93"/>
  <c r="J23" i="93"/>
  <c r="J21" i="93"/>
  <c r="I29" i="93"/>
  <c r="I27" i="93"/>
  <c r="I25" i="93"/>
  <c r="I23" i="93"/>
  <c r="I21" i="93"/>
  <c r="H29" i="93"/>
  <c r="H27" i="93"/>
  <c r="H25" i="93"/>
  <c r="H23" i="93"/>
  <c r="H21" i="93"/>
  <c r="G29" i="93"/>
  <c r="G27" i="93"/>
  <c r="G25" i="93"/>
  <c r="G23" i="93"/>
  <c r="G21" i="93"/>
  <c r="F29" i="93"/>
  <c r="F27" i="93"/>
  <c r="F25" i="93"/>
  <c r="F23" i="93"/>
  <c r="F21" i="93"/>
  <c r="E29" i="93"/>
  <c r="E27" i="93"/>
  <c r="E25" i="93"/>
  <c r="E23" i="93"/>
  <c r="E21" i="93"/>
  <c r="D29" i="93"/>
  <c r="D27" i="93"/>
  <c r="D25" i="93"/>
  <c r="D23" i="93"/>
  <c r="D21" i="93"/>
  <c r="L28" i="93"/>
  <c r="L26" i="93"/>
  <c r="L24" i="93"/>
  <c r="L22" i="93"/>
  <c r="L20" i="93"/>
  <c r="K20" i="93"/>
  <c r="J28" i="93"/>
  <c r="J26" i="93"/>
  <c r="J24" i="93"/>
  <c r="J22" i="93"/>
  <c r="J20" i="93"/>
  <c r="I28" i="93"/>
  <c r="I26" i="93"/>
  <c r="I24" i="93"/>
  <c r="I22" i="93"/>
  <c r="I20" i="93"/>
  <c r="H28" i="93"/>
  <c r="H26" i="93"/>
  <c r="H24" i="93"/>
  <c r="H22" i="93"/>
  <c r="H20" i="93"/>
  <c r="G28" i="93"/>
  <c r="G26" i="93"/>
  <c r="G24" i="93"/>
  <c r="G22" i="93"/>
  <c r="G20" i="93"/>
  <c r="F28" i="93"/>
  <c r="F26" i="93"/>
  <c r="F24" i="93"/>
  <c r="F22" i="93"/>
  <c r="F20" i="93"/>
  <c r="E28" i="93"/>
  <c r="E26" i="93"/>
  <c r="E24" i="93"/>
  <c r="E22" i="93"/>
  <c r="E20" i="93"/>
  <c r="D28" i="93"/>
  <c r="D26" i="93"/>
  <c r="D24" i="93"/>
  <c r="D22" i="93"/>
  <c r="D20" i="93"/>
  <c r="L16" i="93"/>
  <c r="J16" i="93"/>
  <c r="I16" i="93"/>
  <c r="H16" i="93"/>
  <c r="G16" i="93"/>
  <c r="F16" i="93"/>
  <c r="E16" i="93"/>
  <c r="D16" i="93"/>
  <c r="L14" i="93"/>
  <c r="J14" i="93"/>
  <c r="I14" i="93"/>
  <c r="H14" i="93"/>
  <c r="G14" i="93"/>
  <c r="F14" i="93"/>
  <c r="E14" i="93"/>
  <c r="D14" i="93"/>
  <c r="L12" i="93"/>
  <c r="J12" i="93"/>
  <c r="I12" i="93"/>
  <c r="H12" i="93"/>
  <c r="G12" i="93"/>
  <c r="F12" i="93"/>
  <c r="E12" i="93"/>
  <c r="D12" i="93"/>
  <c r="L10" i="93"/>
  <c r="J10" i="93"/>
  <c r="I10" i="93"/>
  <c r="H10" i="93"/>
  <c r="G10" i="93"/>
  <c r="F10" i="93"/>
  <c r="E10" i="93"/>
  <c r="D10" i="93"/>
  <c r="L8" i="93"/>
  <c r="J8" i="93"/>
  <c r="I8" i="93"/>
  <c r="H8" i="93"/>
  <c r="G8" i="93"/>
  <c r="F8" i="93"/>
  <c r="E8" i="93"/>
  <c r="D8" i="93"/>
  <c r="L15" i="93"/>
  <c r="L13" i="93"/>
  <c r="L11" i="93"/>
  <c r="L9" i="93"/>
  <c r="L7" i="93"/>
  <c r="K7" i="93"/>
  <c r="J15" i="93"/>
  <c r="J13" i="93"/>
  <c r="J11" i="93"/>
  <c r="J9" i="93"/>
  <c r="J7" i="93"/>
  <c r="I15" i="93"/>
  <c r="I13" i="93"/>
  <c r="I11" i="93"/>
  <c r="I9" i="93"/>
  <c r="I7" i="93"/>
  <c r="H15" i="93"/>
  <c r="H13" i="93"/>
  <c r="H11" i="93"/>
  <c r="H9" i="93"/>
  <c r="H7" i="93"/>
  <c r="G15" i="93"/>
  <c r="G13" i="93"/>
  <c r="G11" i="93"/>
  <c r="G9" i="93"/>
  <c r="G7" i="93"/>
  <c r="F15" i="93"/>
  <c r="F13" i="93"/>
  <c r="F11" i="93"/>
  <c r="F9" i="93"/>
  <c r="F7" i="93"/>
  <c r="E15" i="93"/>
  <c r="E13" i="93"/>
  <c r="E11" i="93"/>
  <c r="E9" i="93"/>
  <c r="E7" i="93"/>
  <c r="D15" i="93"/>
  <c r="D13" i="93"/>
  <c r="D11" i="93"/>
  <c r="D9" i="93"/>
  <c r="D7" i="93"/>
  <c r="D10" i="71" l="1"/>
  <c r="D8" i="71"/>
  <c r="D9" i="71"/>
  <c r="D7" i="71"/>
  <c r="C10" i="71"/>
  <c r="C8" i="71"/>
  <c r="C9" i="71"/>
  <c r="C7" i="71"/>
  <c r="L81" i="60" l="1"/>
  <c r="L74" i="60"/>
  <c r="L75" i="60"/>
  <c r="L76" i="60"/>
  <c r="L77" i="60"/>
  <c r="L78" i="60"/>
  <c r="L79" i="60"/>
  <c r="L80" i="60"/>
  <c r="L73" i="60"/>
  <c r="J81" i="60"/>
  <c r="J74" i="60"/>
  <c r="J75" i="60"/>
  <c r="J76" i="60"/>
  <c r="J77" i="60"/>
  <c r="J78" i="60"/>
  <c r="J79" i="60"/>
  <c r="J80" i="60"/>
  <c r="J73" i="60"/>
  <c r="H81" i="60"/>
  <c r="H74" i="60"/>
  <c r="H75" i="60"/>
  <c r="H76" i="60"/>
  <c r="H77" i="60"/>
  <c r="H78" i="60"/>
  <c r="H79" i="60"/>
  <c r="H80" i="60"/>
  <c r="H73" i="60"/>
  <c r="F81" i="60"/>
  <c r="F74" i="60"/>
  <c r="F75" i="60"/>
  <c r="F76" i="60"/>
  <c r="F77" i="60"/>
  <c r="F78" i="60"/>
  <c r="F79" i="60"/>
  <c r="F80" i="60"/>
  <c r="F73" i="60"/>
  <c r="D81" i="60"/>
  <c r="D74" i="60"/>
  <c r="D75" i="60"/>
  <c r="D76" i="60"/>
  <c r="D77" i="60"/>
  <c r="D78" i="60"/>
  <c r="D79" i="60"/>
  <c r="D80" i="60"/>
  <c r="D73" i="60"/>
  <c r="L68" i="60"/>
  <c r="L61" i="60"/>
  <c r="L62" i="60"/>
  <c r="L63" i="60"/>
  <c r="L64" i="60"/>
  <c r="L65" i="60"/>
  <c r="L66" i="60"/>
  <c r="L67" i="60"/>
  <c r="L60" i="60"/>
  <c r="J68" i="60"/>
  <c r="J61" i="60"/>
  <c r="J62" i="60"/>
  <c r="J63" i="60"/>
  <c r="J64" i="60"/>
  <c r="J65" i="60"/>
  <c r="J66" i="60"/>
  <c r="J67" i="60"/>
  <c r="J60" i="60"/>
  <c r="H68" i="60"/>
  <c r="H61" i="60"/>
  <c r="H62" i="60"/>
  <c r="H63" i="60"/>
  <c r="H64" i="60"/>
  <c r="H65" i="60"/>
  <c r="H66" i="60"/>
  <c r="H67" i="60"/>
  <c r="H60" i="60"/>
  <c r="F68" i="60"/>
  <c r="F61" i="60"/>
  <c r="F62" i="60"/>
  <c r="F63" i="60"/>
  <c r="F64" i="60"/>
  <c r="F65" i="60"/>
  <c r="F66" i="60"/>
  <c r="F67" i="60"/>
  <c r="F60" i="60"/>
  <c r="D68" i="60"/>
  <c r="D61" i="60"/>
  <c r="D62" i="60"/>
  <c r="D63" i="60"/>
  <c r="D64" i="60"/>
  <c r="D65" i="60"/>
  <c r="D66" i="60"/>
  <c r="D67" i="60"/>
  <c r="D60" i="60"/>
  <c r="K81" i="60"/>
  <c r="K74" i="60"/>
  <c r="K75" i="60"/>
  <c r="K76" i="60"/>
  <c r="K77" i="60"/>
  <c r="K78" i="60"/>
  <c r="K79" i="60"/>
  <c r="K80" i="60"/>
  <c r="K73" i="60"/>
  <c r="I81" i="60"/>
  <c r="I74" i="60"/>
  <c r="I75" i="60"/>
  <c r="I76" i="60"/>
  <c r="I77" i="60"/>
  <c r="I78" i="60"/>
  <c r="I79" i="60"/>
  <c r="I80" i="60"/>
  <c r="I73" i="60"/>
  <c r="G81" i="60"/>
  <c r="G74" i="60"/>
  <c r="G75" i="60"/>
  <c r="G76" i="60"/>
  <c r="G77" i="60"/>
  <c r="G78" i="60"/>
  <c r="G79" i="60"/>
  <c r="G80" i="60"/>
  <c r="G73" i="60"/>
  <c r="E81" i="60"/>
  <c r="E74" i="60"/>
  <c r="E75" i="60"/>
  <c r="E76" i="60"/>
  <c r="E77" i="60"/>
  <c r="E78" i="60"/>
  <c r="E79" i="60"/>
  <c r="E80" i="60"/>
  <c r="E73" i="60"/>
  <c r="C81" i="60"/>
  <c r="C74" i="60"/>
  <c r="C75" i="60"/>
  <c r="C76" i="60"/>
  <c r="C77" i="60"/>
  <c r="C78" i="60"/>
  <c r="C79" i="60"/>
  <c r="C80" i="60"/>
  <c r="C73" i="60"/>
  <c r="K68" i="60"/>
  <c r="K61" i="60"/>
  <c r="K62" i="60"/>
  <c r="K63" i="60"/>
  <c r="K64" i="60"/>
  <c r="K65" i="60"/>
  <c r="K66" i="60"/>
  <c r="K67" i="60"/>
  <c r="K60" i="60"/>
  <c r="I68" i="60"/>
  <c r="I61" i="60"/>
  <c r="I62" i="60"/>
  <c r="I63" i="60"/>
  <c r="I64" i="60"/>
  <c r="I65" i="60"/>
  <c r="I66" i="60"/>
  <c r="I67" i="60"/>
  <c r="I60" i="60"/>
  <c r="G68" i="60"/>
  <c r="G61" i="60"/>
  <c r="G62" i="60"/>
  <c r="G63" i="60"/>
  <c r="G64" i="60"/>
  <c r="G65" i="60"/>
  <c r="G66" i="60"/>
  <c r="G67" i="60"/>
  <c r="G60" i="60"/>
  <c r="E68" i="60"/>
  <c r="E61" i="60"/>
  <c r="E62" i="60"/>
  <c r="E63" i="60"/>
  <c r="E64" i="60"/>
  <c r="E65" i="60"/>
  <c r="E66" i="60"/>
  <c r="E67" i="60"/>
  <c r="E60" i="60"/>
  <c r="C68" i="60"/>
  <c r="C61" i="60"/>
  <c r="C62" i="60"/>
  <c r="C63" i="60"/>
  <c r="C64" i="60"/>
  <c r="C65" i="60"/>
  <c r="C66" i="60"/>
  <c r="C67" i="60"/>
  <c r="C60" i="60"/>
  <c r="K10" i="37" l="1"/>
  <c r="J10" i="37"/>
  <c r="P73" i="59" l="1"/>
  <c r="P66" i="59"/>
  <c r="P67" i="59"/>
  <c r="P68" i="59"/>
  <c r="P69" i="59"/>
  <c r="P70" i="59"/>
  <c r="P71" i="59"/>
  <c r="P72" i="59"/>
  <c r="P65" i="59"/>
  <c r="M73" i="59"/>
  <c r="M66" i="59"/>
  <c r="M67" i="59"/>
  <c r="M68" i="59"/>
  <c r="M69" i="59"/>
  <c r="M70" i="59"/>
  <c r="M71" i="59"/>
  <c r="M72" i="59"/>
  <c r="M65" i="59"/>
  <c r="J73" i="59"/>
  <c r="J66" i="59"/>
  <c r="J67" i="59"/>
  <c r="J68" i="59"/>
  <c r="J69" i="59"/>
  <c r="J70" i="59"/>
  <c r="J71" i="59"/>
  <c r="J72" i="59"/>
  <c r="J65" i="59"/>
  <c r="G73" i="59"/>
  <c r="G66" i="59"/>
  <c r="G67" i="59"/>
  <c r="G68" i="59"/>
  <c r="G69" i="59"/>
  <c r="G70" i="59"/>
  <c r="G71" i="59"/>
  <c r="G72" i="59"/>
  <c r="G65" i="59"/>
  <c r="D73" i="59"/>
  <c r="D66" i="59"/>
  <c r="D67" i="59"/>
  <c r="D68" i="59"/>
  <c r="D69" i="59"/>
  <c r="D70" i="59"/>
  <c r="D71" i="59"/>
  <c r="D72" i="59"/>
  <c r="D65" i="59"/>
  <c r="O66" i="59"/>
  <c r="O67" i="59"/>
  <c r="O68" i="59"/>
  <c r="O69" i="59"/>
  <c r="O70" i="59"/>
  <c r="O71" i="59"/>
  <c r="O72" i="59"/>
  <c r="O65" i="59"/>
  <c r="L66" i="59"/>
  <c r="L67" i="59"/>
  <c r="L68" i="59"/>
  <c r="L69" i="59"/>
  <c r="L70" i="59"/>
  <c r="L71" i="59"/>
  <c r="L72" i="59"/>
  <c r="L65" i="59"/>
  <c r="I66" i="59"/>
  <c r="I67" i="59"/>
  <c r="I68" i="59"/>
  <c r="I69" i="59"/>
  <c r="I70" i="59"/>
  <c r="I71" i="59"/>
  <c r="I72" i="59"/>
  <c r="I65" i="59"/>
  <c r="F66" i="59"/>
  <c r="F67" i="59"/>
  <c r="F68" i="59"/>
  <c r="F69" i="59"/>
  <c r="F70" i="59"/>
  <c r="F71" i="59"/>
  <c r="F72" i="59"/>
  <c r="F65" i="59"/>
  <c r="C66" i="59"/>
  <c r="C67" i="59"/>
  <c r="C68" i="59"/>
  <c r="C69" i="59"/>
  <c r="C70" i="59"/>
  <c r="C71" i="59"/>
  <c r="C72" i="59"/>
  <c r="C65" i="59"/>
  <c r="O73" i="59"/>
  <c r="L73" i="59"/>
  <c r="I73" i="59"/>
  <c r="F73" i="59"/>
  <c r="C73" i="59"/>
  <c r="D36" i="5"/>
  <c r="D35" i="5"/>
  <c r="D34" i="5"/>
  <c r="D33" i="5"/>
  <c r="D32" i="5"/>
  <c r="C36" i="5"/>
  <c r="C35" i="5"/>
  <c r="C34" i="5"/>
  <c r="C33" i="5"/>
  <c r="C32" i="5"/>
  <c r="G56" i="62"/>
  <c r="G55" i="62"/>
  <c r="G54" i="62"/>
  <c r="G53" i="62"/>
  <c r="G52" i="62"/>
  <c r="G50" i="62"/>
  <c r="G49" i="62"/>
  <c r="G48" i="62"/>
  <c r="G47" i="62"/>
  <c r="G46" i="62"/>
  <c r="G44" i="62"/>
  <c r="G43" i="62"/>
  <c r="G42" i="62"/>
  <c r="G41" i="62"/>
  <c r="G40" i="62"/>
  <c r="G38" i="62"/>
  <c r="G37" i="62"/>
  <c r="G36" i="62"/>
  <c r="G35" i="62"/>
  <c r="G34" i="62"/>
  <c r="D30" i="66"/>
  <c r="D24" i="66"/>
  <c r="D18" i="66"/>
  <c r="D12" i="66"/>
  <c r="D29" i="66"/>
  <c r="D23" i="66"/>
  <c r="D17" i="66"/>
  <c r="D11" i="66"/>
  <c r="D28" i="66"/>
  <c r="D22" i="66"/>
  <c r="D16" i="66"/>
  <c r="D10" i="66"/>
  <c r="D27" i="66"/>
  <c r="D21" i="66"/>
  <c r="D15" i="66"/>
  <c r="D9" i="66"/>
  <c r="D26" i="66"/>
  <c r="D20" i="66"/>
  <c r="D14" i="66"/>
  <c r="D8" i="66"/>
  <c r="G28" i="62"/>
  <c r="G27" i="62"/>
  <c r="G26" i="62"/>
  <c r="G25" i="62"/>
  <c r="G24" i="62"/>
  <c r="G22" i="62"/>
  <c r="G21" i="62"/>
  <c r="G20" i="62"/>
  <c r="G19" i="62"/>
  <c r="G18" i="62"/>
  <c r="G16" i="62"/>
  <c r="G15" i="62"/>
  <c r="G14" i="62"/>
  <c r="G13" i="62"/>
  <c r="G12" i="62"/>
  <c r="G10" i="62"/>
  <c r="G9" i="62"/>
  <c r="G8" i="62"/>
  <c r="G7" i="62"/>
  <c r="G6" i="62"/>
  <c r="C30" i="66"/>
  <c r="C24" i="66"/>
  <c r="C18" i="66"/>
  <c r="C12" i="66"/>
  <c r="C29" i="66"/>
  <c r="C23" i="66"/>
  <c r="C17" i="66"/>
  <c r="C11" i="66"/>
  <c r="C28" i="66"/>
  <c r="C22" i="66"/>
  <c r="C16" i="66"/>
  <c r="C10" i="66"/>
  <c r="C27" i="66"/>
  <c r="C21" i="66"/>
  <c r="C15" i="66"/>
  <c r="C9" i="66"/>
  <c r="C26" i="66"/>
  <c r="C20" i="66"/>
  <c r="C14" i="66"/>
  <c r="C8" i="66"/>
  <c r="E15" i="68"/>
  <c r="E16" i="68"/>
  <c r="E17" i="68"/>
  <c r="E18" i="68"/>
  <c r="E20" i="68"/>
  <c r="E21" i="68"/>
  <c r="E22" i="68"/>
  <c r="E23" i="68"/>
  <c r="E24" i="68"/>
  <c r="E26" i="68"/>
  <c r="E27" i="68"/>
  <c r="E28" i="68"/>
  <c r="E29" i="68"/>
  <c r="E30" i="68"/>
  <c r="E14" i="68"/>
  <c r="E9" i="68"/>
  <c r="E10" i="68"/>
  <c r="E11" i="68"/>
  <c r="E12" i="68"/>
  <c r="E8" i="68"/>
  <c r="D15" i="68"/>
  <c r="D16" i="68"/>
  <c r="D17" i="68"/>
  <c r="D18" i="68"/>
  <c r="F18" i="68" s="1"/>
  <c r="D20" i="68"/>
  <c r="F20" i="68" s="1"/>
  <c r="D21" i="68"/>
  <c r="F21" i="68" s="1"/>
  <c r="D22" i="68"/>
  <c r="F22" i="68" s="1"/>
  <c r="D23" i="68"/>
  <c r="F23" i="68" s="1"/>
  <c r="D24" i="68"/>
  <c r="F24" i="68" s="1"/>
  <c r="D26" i="68"/>
  <c r="F26" i="68" s="1"/>
  <c r="D27" i="68"/>
  <c r="D28" i="68"/>
  <c r="F28" i="68" s="1"/>
  <c r="D29" i="68"/>
  <c r="D30" i="68"/>
  <c r="F30" i="68" s="1"/>
  <c r="D14" i="68"/>
  <c r="D9" i="68"/>
  <c r="F9" i="68" s="1"/>
  <c r="D10" i="68"/>
  <c r="F10" i="68" s="1"/>
  <c r="D11" i="68"/>
  <c r="F11" i="68" s="1"/>
  <c r="D12" i="68"/>
  <c r="F12" i="68" s="1"/>
  <c r="D8" i="68"/>
  <c r="C27" i="68"/>
  <c r="C28" i="68"/>
  <c r="C29" i="68"/>
  <c r="C30" i="68"/>
  <c r="C26" i="68"/>
  <c r="C21" i="68"/>
  <c r="C22" i="68"/>
  <c r="C23" i="68"/>
  <c r="C24" i="68"/>
  <c r="C20" i="68"/>
  <c r="C15" i="68"/>
  <c r="C16" i="68"/>
  <c r="C17" i="68"/>
  <c r="C18" i="68"/>
  <c r="C14" i="68"/>
  <c r="C9" i="68"/>
  <c r="C10" i="68"/>
  <c r="C11" i="68"/>
  <c r="C12" i="68"/>
  <c r="C8" i="68"/>
  <c r="F16" i="68"/>
  <c r="E30" i="66"/>
  <c r="E29" i="66"/>
  <c r="E28" i="66"/>
  <c r="E27" i="66"/>
  <c r="E26" i="66"/>
  <c r="E24" i="66"/>
  <c r="E23" i="66"/>
  <c r="E22" i="66"/>
  <c r="E21" i="66"/>
  <c r="E20" i="66"/>
  <c r="E18" i="66"/>
  <c r="E17" i="66"/>
  <c r="E16" i="66"/>
  <c r="E15" i="66"/>
  <c r="E14" i="66"/>
  <c r="E12" i="66"/>
  <c r="E11" i="66"/>
  <c r="E10" i="66"/>
  <c r="E9" i="66"/>
  <c r="E8" i="66"/>
  <c r="D36" i="66"/>
  <c r="D35" i="66"/>
  <c r="D34" i="66"/>
  <c r="D33" i="66"/>
  <c r="D32" i="66"/>
  <c r="C36" i="66"/>
  <c r="C35" i="66"/>
  <c r="C34" i="66"/>
  <c r="C33" i="66"/>
  <c r="C32" i="66"/>
  <c r="F14" i="68" l="1"/>
  <c r="F27" i="68"/>
  <c r="F17" i="68"/>
  <c r="F29" i="68"/>
  <c r="F15" i="68"/>
  <c r="F8" i="68"/>
  <c r="F8" i="66"/>
  <c r="F10" i="66"/>
  <c r="F12" i="66"/>
  <c r="F15" i="66"/>
  <c r="F17" i="66"/>
  <c r="F20" i="66"/>
  <c r="F22" i="66"/>
  <c r="F24" i="66"/>
  <c r="F27" i="66"/>
  <c r="F29" i="66"/>
  <c r="F9" i="66"/>
  <c r="F11" i="66"/>
  <c r="F14" i="66"/>
  <c r="F16" i="66"/>
  <c r="F18" i="66"/>
  <c r="F21" i="66"/>
  <c r="F23" i="66"/>
  <c r="F26" i="66"/>
  <c r="F28" i="66"/>
  <c r="F30" i="66"/>
  <c r="E27" i="65"/>
  <c r="E28" i="65"/>
  <c r="E29" i="65"/>
  <c r="E30" i="65"/>
  <c r="E26" i="65"/>
  <c r="D27" i="65"/>
  <c r="D28" i="65"/>
  <c r="D29" i="65"/>
  <c r="D30" i="65"/>
  <c r="D26" i="65"/>
  <c r="C27" i="65"/>
  <c r="C28" i="65"/>
  <c r="C29" i="65"/>
  <c r="C30" i="65"/>
  <c r="C26" i="65"/>
  <c r="E21" i="65"/>
  <c r="E22" i="65"/>
  <c r="E23" i="65"/>
  <c r="E24" i="65"/>
  <c r="E20" i="65"/>
  <c r="D21" i="65"/>
  <c r="D22" i="65"/>
  <c r="D23" i="65"/>
  <c r="D24" i="65"/>
  <c r="D20" i="65"/>
  <c r="C21" i="65"/>
  <c r="C22" i="65"/>
  <c r="C23" i="65"/>
  <c r="C24" i="65"/>
  <c r="C20" i="65"/>
  <c r="E15" i="65"/>
  <c r="E16" i="65"/>
  <c r="E17" i="65"/>
  <c r="E18" i="65"/>
  <c r="E14" i="65"/>
  <c r="D15" i="65"/>
  <c r="D16" i="65"/>
  <c r="D17" i="65"/>
  <c r="D18" i="65"/>
  <c r="D14" i="65"/>
  <c r="C15" i="65"/>
  <c r="C16" i="65"/>
  <c r="C17" i="65"/>
  <c r="C18" i="65"/>
  <c r="C14" i="65"/>
  <c r="E9" i="65"/>
  <c r="E10" i="65"/>
  <c r="E11" i="65"/>
  <c r="E12" i="65"/>
  <c r="E8" i="65"/>
  <c r="D9" i="65"/>
  <c r="D10" i="65"/>
  <c r="D11" i="65"/>
  <c r="D12" i="65"/>
  <c r="D8" i="65"/>
  <c r="C9" i="65"/>
  <c r="C10" i="65"/>
  <c r="C11" i="65"/>
  <c r="C12" i="65"/>
  <c r="C8" i="65"/>
  <c r="F24" i="65" l="1"/>
  <c r="F12" i="65"/>
  <c r="F17" i="65"/>
  <c r="F22" i="65"/>
  <c r="F28" i="65"/>
  <c r="F10" i="65"/>
  <c r="F15" i="65"/>
  <c r="F30" i="65"/>
  <c r="F18" i="65"/>
  <c r="F16" i="65"/>
  <c r="F29" i="65"/>
  <c r="F27" i="65"/>
  <c r="F26" i="65"/>
  <c r="F23" i="65"/>
  <c r="F21" i="65"/>
  <c r="F20" i="65"/>
  <c r="F14" i="65"/>
  <c r="F11" i="65"/>
  <c r="F9" i="65"/>
  <c r="F8" i="65"/>
  <c r="C56" i="62" l="1"/>
  <c r="C55" i="62"/>
  <c r="C54" i="62"/>
  <c r="C53" i="62"/>
  <c r="C52" i="62"/>
  <c r="C50" i="62"/>
  <c r="C49" i="62"/>
  <c r="C48" i="62"/>
  <c r="C47" i="62"/>
  <c r="C46" i="62"/>
  <c r="C44" i="62"/>
  <c r="C43" i="62"/>
  <c r="C42" i="62"/>
  <c r="C41" i="62"/>
  <c r="C40" i="62"/>
  <c r="C38" i="62"/>
  <c r="C37" i="62"/>
  <c r="C36" i="62"/>
  <c r="C35" i="62"/>
  <c r="C34" i="62"/>
  <c r="C28" i="62"/>
  <c r="C27" i="62"/>
  <c r="C26" i="62"/>
  <c r="C25" i="62"/>
  <c r="C24" i="62"/>
  <c r="C22" i="62"/>
  <c r="C21" i="62"/>
  <c r="C20" i="62"/>
  <c r="C19" i="62"/>
  <c r="C18" i="62"/>
  <c r="C16" i="62"/>
  <c r="C15" i="62"/>
  <c r="C14" i="62"/>
  <c r="C13" i="62"/>
  <c r="C12" i="62"/>
  <c r="C10" i="62"/>
  <c r="C9" i="62"/>
  <c r="C8" i="62"/>
  <c r="C7" i="62"/>
  <c r="C6" i="62"/>
  <c r="D10" i="37" l="1"/>
  <c r="F13" i="62" l="1"/>
  <c r="F14" i="62"/>
  <c r="F15" i="62"/>
  <c r="F16" i="62"/>
  <c r="F18" i="62"/>
  <c r="F19" i="62"/>
  <c r="F20" i="62"/>
  <c r="F21" i="62"/>
  <c r="F22" i="62"/>
  <c r="F24" i="62"/>
  <c r="F25" i="62"/>
  <c r="F26" i="62"/>
  <c r="F27" i="62"/>
  <c r="F28" i="62"/>
  <c r="F12" i="62"/>
  <c r="F7" i="62"/>
  <c r="F8" i="62"/>
  <c r="F9" i="62"/>
  <c r="F10" i="62"/>
  <c r="F6" i="62"/>
  <c r="E8" i="7"/>
  <c r="E9" i="7"/>
  <c r="E10" i="7"/>
  <c r="E11" i="7"/>
  <c r="E12" i="7"/>
  <c r="E14" i="7"/>
  <c r="E15" i="7"/>
  <c r="E16" i="7"/>
  <c r="E17" i="7"/>
  <c r="E18" i="7"/>
  <c r="E20" i="7"/>
  <c r="E21" i="7"/>
  <c r="E22" i="7"/>
  <c r="E23" i="7"/>
  <c r="E24" i="7"/>
  <c r="E26" i="7"/>
  <c r="E27" i="7"/>
  <c r="E28" i="7"/>
  <c r="E29" i="7"/>
  <c r="E30" i="7"/>
  <c r="D27" i="7"/>
  <c r="D28" i="7"/>
  <c r="D29" i="7"/>
  <c r="D30" i="7"/>
  <c r="D26" i="7"/>
  <c r="D21" i="7"/>
  <c r="D22" i="7"/>
  <c r="D23" i="7"/>
  <c r="D24" i="7"/>
  <c r="D20" i="7"/>
  <c r="D15" i="7"/>
  <c r="D16" i="7"/>
  <c r="D17" i="7"/>
  <c r="D18" i="7"/>
  <c r="D14" i="7"/>
  <c r="D9" i="7"/>
  <c r="D10" i="7"/>
  <c r="D11" i="7"/>
  <c r="D12" i="7"/>
  <c r="D8" i="7"/>
  <c r="C27" i="7"/>
  <c r="C28" i="7"/>
  <c r="C29" i="7"/>
  <c r="C30" i="7"/>
  <c r="C26" i="7"/>
  <c r="C21" i="7"/>
  <c r="C22" i="7"/>
  <c r="C23" i="7"/>
  <c r="C24" i="7"/>
  <c r="C20" i="7"/>
  <c r="C15" i="7"/>
  <c r="C16" i="7"/>
  <c r="C17" i="7"/>
  <c r="C18" i="7"/>
  <c r="C14" i="7"/>
  <c r="C9" i="7"/>
  <c r="C10" i="7"/>
  <c r="C11" i="7"/>
  <c r="C12" i="7"/>
  <c r="C8" i="7"/>
  <c r="H10" i="61"/>
  <c r="H8" i="61"/>
  <c r="H9" i="61"/>
  <c r="H7" i="61"/>
  <c r="G10" i="61"/>
  <c r="G8" i="61"/>
  <c r="G9" i="61"/>
  <c r="G7" i="61"/>
  <c r="F10" i="61"/>
  <c r="F8" i="61"/>
  <c r="F9" i="61"/>
  <c r="F7" i="61"/>
  <c r="E7" i="61"/>
  <c r="E8" i="61"/>
  <c r="E9" i="61"/>
  <c r="E10" i="61"/>
  <c r="D10" i="61"/>
  <c r="D8" i="61"/>
  <c r="D9" i="61"/>
  <c r="D7" i="61"/>
  <c r="C10" i="61"/>
  <c r="C8" i="61"/>
  <c r="C9" i="61"/>
  <c r="C7" i="61"/>
  <c r="E10" i="35" l="1"/>
  <c r="D10" i="35"/>
  <c r="C10" i="35"/>
  <c r="E9" i="35"/>
  <c r="D9" i="35"/>
  <c r="C9" i="35"/>
  <c r="E8" i="35"/>
  <c r="D8" i="35"/>
  <c r="C8" i="35"/>
  <c r="E7" i="35"/>
  <c r="D7" i="35"/>
  <c r="C7" i="35"/>
  <c r="L55" i="60"/>
  <c r="L48" i="60"/>
  <c r="L49" i="60"/>
  <c r="L50" i="60"/>
  <c r="L51" i="60"/>
  <c r="L52" i="60"/>
  <c r="L53" i="60"/>
  <c r="L54" i="60"/>
  <c r="L47" i="60"/>
  <c r="J55" i="60"/>
  <c r="J48" i="60"/>
  <c r="J49" i="60"/>
  <c r="J50" i="60"/>
  <c r="J51" i="60"/>
  <c r="J52" i="60"/>
  <c r="J53" i="60"/>
  <c r="J54" i="60"/>
  <c r="J47" i="60"/>
  <c r="H55" i="60"/>
  <c r="H48" i="60"/>
  <c r="H49" i="60"/>
  <c r="H50" i="60"/>
  <c r="H51" i="60"/>
  <c r="H52" i="60"/>
  <c r="H53" i="60"/>
  <c r="H54" i="60"/>
  <c r="H47" i="60"/>
  <c r="F55" i="60"/>
  <c r="F48" i="60"/>
  <c r="F49" i="60"/>
  <c r="F50" i="60"/>
  <c r="F51" i="60"/>
  <c r="F52" i="60"/>
  <c r="F53" i="60"/>
  <c r="F54" i="60"/>
  <c r="F47" i="60"/>
  <c r="D55" i="60"/>
  <c r="D48" i="60"/>
  <c r="D49" i="60"/>
  <c r="D50" i="60"/>
  <c r="D51" i="60"/>
  <c r="D52" i="60"/>
  <c r="D53" i="60"/>
  <c r="D54" i="60"/>
  <c r="D47" i="60"/>
  <c r="L42" i="60"/>
  <c r="L35" i="60"/>
  <c r="L36" i="60"/>
  <c r="L37" i="60"/>
  <c r="L38" i="60"/>
  <c r="L39" i="60"/>
  <c r="L40" i="60"/>
  <c r="L41" i="60"/>
  <c r="L34" i="60"/>
  <c r="J42" i="60"/>
  <c r="J35" i="60"/>
  <c r="J36" i="60"/>
  <c r="J37" i="60"/>
  <c r="J38" i="60"/>
  <c r="J39" i="60"/>
  <c r="J40" i="60"/>
  <c r="J41" i="60"/>
  <c r="J34" i="60"/>
  <c r="H42" i="60"/>
  <c r="H35" i="60"/>
  <c r="H36" i="60"/>
  <c r="H37" i="60"/>
  <c r="H38" i="60"/>
  <c r="H39" i="60"/>
  <c r="H40" i="60"/>
  <c r="H41" i="60"/>
  <c r="H34" i="60"/>
  <c r="F42" i="60"/>
  <c r="F35" i="60"/>
  <c r="F36" i="60"/>
  <c r="F37" i="60"/>
  <c r="F38" i="60"/>
  <c r="F39" i="60"/>
  <c r="F40" i="60"/>
  <c r="F41" i="60"/>
  <c r="F34" i="60"/>
  <c r="D42" i="60"/>
  <c r="D35" i="60"/>
  <c r="D36" i="60"/>
  <c r="D37" i="60"/>
  <c r="D38" i="60"/>
  <c r="D39" i="60"/>
  <c r="D40" i="60"/>
  <c r="D41" i="60"/>
  <c r="D34" i="60"/>
  <c r="L29" i="60"/>
  <c r="L22" i="60"/>
  <c r="L23" i="60"/>
  <c r="L24" i="60"/>
  <c r="L25" i="60"/>
  <c r="L26" i="60"/>
  <c r="L27" i="60"/>
  <c r="L28" i="60"/>
  <c r="L21" i="60"/>
  <c r="J29" i="60"/>
  <c r="J22" i="60"/>
  <c r="J23" i="60"/>
  <c r="J24" i="60"/>
  <c r="J25" i="60"/>
  <c r="J26" i="60"/>
  <c r="J27" i="60"/>
  <c r="J28" i="60"/>
  <c r="J21" i="60"/>
  <c r="H29" i="60"/>
  <c r="H22" i="60"/>
  <c r="H23" i="60"/>
  <c r="H24" i="60"/>
  <c r="H25" i="60"/>
  <c r="H26" i="60"/>
  <c r="H27" i="60"/>
  <c r="H28" i="60"/>
  <c r="H21" i="60"/>
  <c r="F29" i="60"/>
  <c r="F22" i="60"/>
  <c r="F23" i="60"/>
  <c r="F24" i="60"/>
  <c r="F25" i="60"/>
  <c r="F26" i="60"/>
  <c r="F27" i="60"/>
  <c r="F28" i="60"/>
  <c r="F21" i="60"/>
  <c r="D29" i="60"/>
  <c r="D22" i="60"/>
  <c r="D23" i="60"/>
  <c r="D24" i="60"/>
  <c r="D25" i="60"/>
  <c r="D26" i="60"/>
  <c r="D27" i="60"/>
  <c r="D28" i="60"/>
  <c r="D21" i="60"/>
  <c r="L16" i="60"/>
  <c r="L9" i="60"/>
  <c r="L10" i="60"/>
  <c r="L11" i="60"/>
  <c r="L12" i="60"/>
  <c r="L13" i="60"/>
  <c r="L14" i="60"/>
  <c r="L15" i="60"/>
  <c r="L8" i="60"/>
  <c r="J16" i="60"/>
  <c r="J9" i="60"/>
  <c r="J10" i="60"/>
  <c r="J11" i="60"/>
  <c r="J12" i="60"/>
  <c r="J13" i="60"/>
  <c r="J14" i="60"/>
  <c r="J15" i="60"/>
  <c r="J8" i="60"/>
  <c r="H16" i="60"/>
  <c r="H9" i="60"/>
  <c r="H10" i="60"/>
  <c r="H11" i="60"/>
  <c r="H12" i="60"/>
  <c r="H13" i="60"/>
  <c r="H14" i="60"/>
  <c r="H15" i="60"/>
  <c r="H8" i="60"/>
  <c r="F16" i="60"/>
  <c r="F9" i="60"/>
  <c r="F10" i="60"/>
  <c r="F11" i="60"/>
  <c r="F12" i="60"/>
  <c r="F13" i="60"/>
  <c r="F14" i="60"/>
  <c r="F15" i="60"/>
  <c r="F8" i="60"/>
  <c r="D16" i="60"/>
  <c r="D9" i="60"/>
  <c r="D10" i="60"/>
  <c r="D11" i="60"/>
  <c r="D12" i="60"/>
  <c r="D13" i="60"/>
  <c r="D14" i="60"/>
  <c r="D15" i="60"/>
  <c r="D8" i="60"/>
  <c r="K55" i="60"/>
  <c r="K48" i="60"/>
  <c r="K49" i="60"/>
  <c r="K50" i="60"/>
  <c r="K51" i="60"/>
  <c r="K52" i="60"/>
  <c r="K53" i="60"/>
  <c r="K54" i="60"/>
  <c r="K47" i="60"/>
  <c r="I55" i="60"/>
  <c r="I48" i="60"/>
  <c r="I49" i="60"/>
  <c r="I50" i="60"/>
  <c r="I51" i="60"/>
  <c r="I52" i="60"/>
  <c r="I53" i="60"/>
  <c r="I54" i="60"/>
  <c r="I47" i="60"/>
  <c r="G55" i="60"/>
  <c r="G48" i="60"/>
  <c r="G49" i="60"/>
  <c r="G50" i="60"/>
  <c r="G51" i="60"/>
  <c r="G52" i="60"/>
  <c r="G53" i="60"/>
  <c r="G54" i="60"/>
  <c r="G47" i="60"/>
  <c r="E55" i="60"/>
  <c r="E48" i="60"/>
  <c r="E49" i="60"/>
  <c r="E50" i="60"/>
  <c r="E51" i="60"/>
  <c r="E52" i="60"/>
  <c r="E53" i="60"/>
  <c r="E54" i="60"/>
  <c r="E47" i="60"/>
  <c r="C55" i="60"/>
  <c r="C48" i="60"/>
  <c r="C49" i="60"/>
  <c r="C50" i="60"/>
  <c r="C51" i="60"/>
  <c r="C52" i="60"/>
  <c r="C53" i="60"/>
  <c r="C54" i="60"/>
  <c r="C47" i="60"/>
  <c r="K42" i="60"/>
  <c r="K35" i="60"/>
  <c r="K36" i="60"/>
  <c r="K37" i="60"/>
  <c r="K38" i="60"/>
  <c r="K39" i="60"/>
  <c r="K40" i="60"/>
  <c r="K41" i="60"/>
  <c r="K34" i="60"/>
  <c r="I42" i="60"/>
  <c r="I35" i="60"/>
  <c r="I36" i="60"/>
  <c r="I37" i="60"/>
  <c r="I38" i="60"/>
  <c r="I39" i="60"/>
  <c r="I40" i="60"/>
  <c r="I41" i="60"/>
  <c r="I34" i="60"/>
  <c r="G42" i="60"/>
  <c r="G35" i="60"/>
  <c r="G36" i="60"/>
  <c r="G37" i="60"/>
  <c r="G38" i="60"/>
  <c r="G39" i="60"/>
  <c r="G40" i="60"/>
  <c r="G41" i="60"/>
  <c r="G34" i="60"/>
  <c r="E42" i="60"/>
  <c r="E35" i="60"/>
  <c r="E36" i="60"/>
  <c r="E37" i="60"/>
  <c r="E38" i="60"/>
  <c r="E39" i="60"/>
  <c r="E40" i="60"/>
  <c r="E41" i="60"/>
  <c r="E34" i="60"/>
  <c r="C42" i="60"/>
  <c r="C35" i="60"/>
  <c r="C36" i="60"/>
  <c r="C37" i="60"/>
  <c r="C38" i="60"/>
  <c r="C39" i="60"/>
  <c r="C40" i="60"/>
  <c r="C41" i="60"/>
  <c r="C34" i="60"/>
  <c r="K29" i="60"/>
  <c r="K22" i="60"/>
  <c r="K23" i="60"/>
  <c r="K24" i="60"/>
  <c r="K25" i="60"/>
  <c r="K26" i="60"/>
  <c r="K27" i="60"/>
  <c r="K28" i="60"/>
  <c r="K21" i="60"/>
  <c r="I29" i="60"/>
  <c r="I22" i="60"/>
  <c r="I23" i="60"/>
  <c r="I24" i="60"/>
  <c r="I25" i="60"/>
  <c r="I26" i="60"/>
  <c r="I27" i="60"/>
  <c r="I28" i="60"/>
  <c r="I21" i="60"/>
  <c r="G29" i="60"/>
  <c r="G22" i="60"/>
  <c r="G23" i="60"/>
  <c r="G24" i="60"/>
  <c r="G25" i="60"/>
  <c r="G26" i="60"/>
  <c r="G27" i="60"/>
  <c r="G28" i="60"/>
  <c r="G21" i="60"/>
  <c r="E29" i="60"/>
  <c r="E22" i="60"/>
  <c r="E23" i="60"/>
  <c r="E24" i="60"/>
  <c r="E25" i="60"/>
  <c r="E26" i="60"/>
  <c r="E27" i="60"/>
  <c r="E28" i="60"/>
  <c r="E21" i="60"/>
  <c r="C29" i="60"/>
  <c r="C22" i="60"/>
  <c r="C23" i="60"/>
  <c r="C24" i="60"/>
  <c r="C25" i="60"/>
  <c r="C26" i="60"/>
  <c r="C27" i="60"/>
  <c r="C28" i="60"/>
  <c r="C21" i="60"/>
  <c r="K16" i="60"/>
  <c r="K9" i="60"/>
  <c r="K10" i="60"/>
  <c r="K11" i="60"/>
  <c r="K12" i="60"/>
  <c r="K13" i="60"/>
  <c r="K14" i="60"/>
  <c r="K15" i="60"/>
  <c r="K8" i="60"/>
  <c r="I16" i="60"/>
  <c r="I9" i="60"/>
  <c r="I10" i="60"/>
  <c r="I11" i="60"/>
  <c r="I12" i="60"/>
  <c r="I13" i="60"/>
  <c r="I14" i="60"/>
  <c r="I15" i="60"/>
  <c r="I8" i="60"/>
  <c r="G16" i="60"/>
  <c r="G9" i="60"/>
  <c r="G10" i="60"/>
  <c r="G11" i="60"/>
  <c r="G12" i="60"/>
  <c r="G13" i="60"/>
  <c r="G14" i="60"/>
  <c r="G15" i="60"/>
  <c r="G8" i="60"/>
  <c r="E16" i="60"/>
  <c r="E9" i="60"/>
  <c r="E10" i="60"/>
  <c r="E11" i="60"/>
  <c r="E12" i="60"/>
  <c r="E13" i="60"/>
  <c r="E14" i="60"/>
  <c r="E15" i="60"/>
  <c r="E8" i="60"/>
  <c r="C16" i="60"/>
  <c r="C9" i="60"/>
  <c r="C10" i="60"/>
  <c r="C11" i="60"/>
  <c r="C12" i="60"/>
  <c r="C13" i="60"/>
  <c r="C14" i="60"/>
  <c r="C15" i="60"/>
  <c r="C8" i="60"/>
  <c r="Q59" i="59"/>
  <c r="Q52" i="59"/>
  <c r="Q53" i="59"/>
  <c r="Q54" i="59"/>
  <c r="Q55" i="59"/>
  <c r="Q56" i="59"/>
  <c r="Q57" i="59"/>
  <c r="Q58" i="59"/>
  <c r="Q51" i="59"/>
  <c r="P59" i="59"/>
  <c r="P87" i="59" s="1"/>
  <c r="P52" i="59"/>
  <c r="P80" i="59" s="1"/>
  <c r="P53" i="59"/>
  <c r="P81" i="59" s="1"/>
  <c r="P54" i="59"/>
  <c r="P82" i="59" s="1"/>
  <c r="P55" i="59"/>
  <c r="P83" i="59" s="1"/>
  <c r="P56" i="59"/>
  <c r="P84" i="59" s="1"/>
  <c r="P57" i="59"/>
  <c r="P85" i="59" s="1"/>
  <c r="P58" i="59"/>
  <c r="P86" i="59" s="1"/>
  <c r="P51" i="59"/>
  <c r="P79" i="59" s="1"/>
  <c r="N51" i="59"/>
  <c r="N52" i="59"/>
  <c r="N53" i="59"/>
  <c r="N54" i="59"/>
  <c r="N55" i="59"/>
  <c r="N56" i="59"/>
  <c r="N57" i="59"/>
  <c r="N58" i="59"/>
  <c r="N59" i="59"/>
  <c r="M59" i="59"/>
  <c r="M87" i="59" s="1"/>
  <c r="M52" i="59"/>
  <c r="M80" i="59" s="1"/>
  <c r="M53" i="59"/>
  <c r="M81" i="59" s="1"/>
  <c r="M54" i="59"/>
  <c r="M82" i="59" s="1"/>
  <c r="M55" i="59"/>
  <c r="M83" i="59" s="1"/>
  <c r="M56" i="59"/>
  <c r="M84" i="59" s="1"/>
  <c r="M57" i="59"/>
  <c r="M85" i="59" s="1"/>
  <c r="M58" i="59"/>
  <c r="M86" i="59" s="1"/>
  <c r="M51" i="59"/>
  <c r="M79" i="59" s="1"/>
  <c r="K51" i="59"/>
  <c r="K52" i="59"/>
  <c r="K53" i="59"/>
  <c r="K54" i="59"/>
  <c r="K55" i="59"/>
  <c r="K56" i="59"/>
  <c r="K57" i="59"/>
  <c r="K58" i="59"/>
  <c r="K59" i="59"/>
  <c r="J59" i="59"/>
  <c r="J87" i="59" s="1"/>
  <c r="J52" i="59"/>
  <c r="J80" i="59" s="1"/>
  <c r="J53" i="59"/>
  <c r="J81" i="59" s="1"/>
  <c r="J54" i="59"/>
  <c r="J82" i="59" s="1"/>
  <c r="J55" i="59"/>
  <c r="J83" i="59" s="1"/>
  <c r="J56" i="59"/>
  <c r="J84" i="59" s="1"/>
  <c r="J57" i="59"/>
  <c r="J85" i="59" s="1"/>
  <c r="J58" i="59"/>
  <c r="J86" i="59" s="1"/>
  <c r="J51" i="59"/>
  <c r="J79" i="59" s="1"/>
  <c r="H51" i="59"/>
  <c r="H52" i="59"/>
  <c r="H53" i="59"/>
  <c r="H54" i="59"/>
  <c r="H55" i="59"/>
  <c r="H56" i="59"/>
  <c r="H57" i="59"/>
  <c r="H58" i="59"/>
  <c r="H59" i="59"/>
  <c r="G59" i="59"/>
  <c r="G87" i="59" s="1"/>
  <c r="G52" i="59"/>
  <c r="G80" i="59" s="1"/>
  <c r="G53" i="59"/>
  <c r="G81" i="59" s="1"/>
  <c r="G54" i="59"/>
  <c r="G82" i="59" s="1"/>
  <c r="G55" i="59"/>
  <c r="G83" i="59" s="1"/>
  <c r="G56" i="59"/>
  <c r="G84" i="59" s="1"/>
  <c r="G57" i="59"/>
  <c r="G85" i="59" s="1"/>
  <c r="G58" i="59"/>
  <c r="G86" i="59" s="1"/>
  <c r="G51" i="59"/>
  <c r="G79" i="59" s="1"/>
  <c r="E51" i="59"/>
  <c r="E52" i="59"/>
  <c r="E53" i="59"/>
  <c r="E54" i="59"/>
  <c r="E55" i="59"/>
  <c r="E56" i="59"/>
  <c r="E57" i="59"/>
  <c r="E58" i="59"/>
  <c r="E59" i="59"/>
  <c r="D59" i="59"/>
  <c r="D87" i="59" s="1"/>
  <c r="D52" i="59"/>
  <c r="D80" i="59" s="1"/>
  <c r="D53" i="59"/>
  <c r="D81" i="59" s="1"/>
  <c r="D54" i="59"/>
  <c r="D82" i="59" s="1"/>
  <c r="D55" i="59"/>
  <c r="D83" i="59" s="1"/>
  <c r="D56" i="59"/>
  <c r="D84" i="59" s="1"/>
  <c r="D57" i="59"/>
  <c r="D85" i="59" s="1"/>
  <c r="D58" i="59"/>
  <c r="D86" i="59" s="1"/>
  <c r="D51" i="59"/>
  <c r="D79" i="59" s="1"/>
  <c r="Q45" i="59"/>
  <c r="Q38" i="59"/>
  <c r="Q39" i="59"/>
  <c r="Q40" i="59"/>
  <c r="Q41" i="59"/>
  <c r="Q42" i="59"/>
  <c r="Q43" i="59"/>
  <c r="Q44" i="59"/>
  <c r="Q37" i="59"/>
  <c r="P45" i="59"/>
  <c r="P38" i="59"/>
  <c r="P39" i="59"/>
  <c r="P40" i="59"/>
  <c r="P41" i="59"/>
  <c r="P42" i="59"/>
  <c r="P43" i="59"/>
  <c r="P44" i="59"/>
  <c r="P37" i="59"/>
  <c r="N37" i="59"/>
  <c r="N38" i="59"/>
  <c r="N39" i="59"/>
  <c r="N40" i="59"/>
  <c r="N41" i="59"/>
  <c r="N42" i="59"/>
  <c r="N43" i="59"/>
  <c r="N44" i="59"/>
  <c r="N45" i="59"/>
  <c r="M45" i="59"/>
  <c r="M38" i="59"/>
  <c r="M39" i="59"/>
  <c r="M40" i="59"/>
  <c r="M41" i="59"/>
  <c r="M42" i="59"/>
  <c r="M43" i="59"/>
  <c r="M44" i="59"/>
  <c r="M37" i="59"/>
  <c r="K37" i="59"/>
  <c r="K38" i="59"/>
  <c r="K39" i="59"/>
  <c r="K40" i="59"/>
  <c r="K41" i="59"/>
  <c r="K42" i="59"/>
  <c r="K43" i="59"/>
  <c r="K44" i="59"/>
  <c r="K45" i="59"/>
  <c r="J45" i="59"/>
  <c r="J38" i="59"/>
  <c r="J39" i="59"/>
  <c r="J40" i="59"/>
  <c r="J41" i="59"/>
  <c r="J42" i="59"/>
  <c r="J43" i="59"/>
  <c r="J44" i="59"/>
  <c r="J37" i="59"/>
  <c r="H37" i="59"/>
  <c r="H38" i="59"/>
  <c r="H39" i="59"/>
  <c r="H40" i="59"/>
  <c r="H41" i="59"/>
  <c r="H42" i="59"/>
  <c r="H43" i="59"/>
  <c r="H44" i="59"/>
  <c r="H45" i="59"/>
  <c r="G45" i="59"/>
  <c r="G38" i="59"/>
  <c r="G39" i="59"/>
  <c r="G40" i="59"/>
  <c r="G41" i="59"/>
  <c r="G42" i="59"/>
  <c r="G43" i="59"/>
  <c r="G44" i="59"/>
  <c r="G37" i="59"/>
  <c r="E37" i="59"/>
  <c r="E38" i="59"/>
  <c r="E39" i="59"/>
  <c r="E40" i="59"/>
  <c r="E41" i="59"/>
  <c r="E42" i="59"/>
  <c r="E43" i="59"/>
  <c r="E44" i="59"/>
  <c r="E45" i="59"/>
  <c r="D45" i="59"/>
  <c r="D38" i="59"/>
  <c r="D39" i="59"/>
  <c r="D40" i="59"/>
  <c r="D41" i="59"/>
  <c r="D42" i="59"/>
  <c r="D43" i="59"/>
  <c r="D44" i="59"/>
  <c r="D37" i="59"/>
  <c r="Q31" i="59"/>
  <c r="Q24" i="59"/>
  <c r="Q25" i="59"/>
  <c r="Q26" i="59"/>
  <c r="Q27" i="59"/>
  <c r="Q28" i="59"/>
  <c r="Q29" i="59"/>
  <c r="Q30" i="59"/>
  <c r="Q23" i="59"/>
  <c r="P31" i="59"/>
  <c r="P24" i="59"/>
  <c r="P25" i="59"/>
  <c r="P26" i="59"/>
  <c r="P27" i="59"/>
  <c r="P28" i="59"/>
  <c r="P29" i="59"/>
  <c r="P30" i="59"/>
  <c r="P23" i="59"/>
  <c r="N23" i="59"/>
  <c r="N24" i="59"/>
  <c r="N25" i="59"/>
  <c r="N26" i="59"/>
  <c r="N27" i="59"/>
  <c r="N28" i="59"/>
  <c r="N29" i="59"/>
  <c r="N30" i="59"/>
  <c r="N31" i="59"/>
  <c r="M31" i="59"/>
  <c r="M24" i="59"/>
  <c r="M25" i="59"/>
  <c r="M26" i="59"/>
  <c r="M27" i="59"/>
  <c r="M28" i="59"/>
  <c r="M29" i="59"/>
  <c r="M30" i="59"/>
  <c r="M23" i="59"/>
  <c r="K23" i="59"/>
  <c r="K24" i="59"/>
  <c r="K25" i="59"/>
  <c r="K26" i="59"/>
  <c r="K27" i="59"/>
  <c r="K28" i="59"/>
  <c r="K29" i="59"/>
  <c r="K30" i="59"/>
  <c r="K31" i="59"/>
  <c r="J31" i="59"/>
  <c r="J24" i="59"/>
  <c r="J25" i="59"/>
  <c r="J26" i="59"/>
  <c r="J27" i="59"/>
  <c r="J28" i="59"/>
  <c r="J29" i="59"/>
  <c r="J30" i="59"/>
  <c r="J23" i="59"/>
  <c r="H23" i="59"/>
  <c r="H24" i="59"/>
  <c r="H25" i="59"/>
  <c r="H26" i="59"/>
  <c r="H27" i="59"/>
  <c r="H28" i="59"/>
  <c r="H29" i="59"/>
  <c r="H30" i="59"/>
  <c r="H31" i="59"/>
  <c r="G31" i="59"/>
  <c r="G24" i="59"/>
  <c r="G25" i="59"/>
  <c r="G26" i="59"/>
  <c r="G27" i="59"/>
  <c r="G28" i="59"/>
  <c r="G29" i="59"/>
  <c r="G30" i="59"/>
  <c r="G23" i="59"/>
  <c r="E23" i="59"/>
  <c r="E24" i="59"/>
  <c r="E25" i="59"/>
  <c r="E26" i="59"/>
  <c r="E27" i="59"/>
  <c r="E28" i="59"/>
  <c r="E29" i="59"/>
  <c r="E30" i="59"/>
  <c r="E31" i="59"/>
  <c r="D31" i="59"/>
  <c r="D24" i="59"/>
  <c r="D25" i="59"/>
  <c r="D26" i="59"/>
  <c r="D27" i="59"/>
  <c r="D28" i="59"/>
  <c r="D29" i="59"/>
  <c r="D30" i="59"/>
  <c r="D23" i="59"/>
  <c r="Q17" i="59"/>
  <c r="Q10" i="59"/>
  <c r="Q11" i="59"/>
  <c r="Q12" i="59"/>
  <c r="Q13" i="59"/>
  <c r="Q14" i="59"/>
  <c r="Q15" i="59"/>
  <c r="Q16" i="59"/>
  <c r="Q9" i="59"/>
  <c r="P17" i="59"/>
  <c r="P10" i="59"/>
  <c r="P11" i="59"/>
  <c r="P12" i="59"/>
  <c r="P13" i="59"/>
  <c r="P14" i="59"/>
  <c r="P15" i="59"/>
  <c r="P16" i="59"/>
  <c r="P9" i="59"/>
  <c r="N9" i="59"/>
  <c r="N10" i="59"/>
  <c r="N11" i="59"/>
  <c r="N12" i="59"/>
  <c r="N13" i="59"/>
  <c r="N14" i="59"/>
  <c r="N15" i="59"/>
  <c r="N16" i="59"/>
  <c r="N17" i="59"/>
  <c r="M17" i="59"/>
  <c r="M10" i="59"/>
  <c r="M11" i="59"/>
  <c r="M12" i="59"/>
  <c r="M13" i="59"/>
  <c r="M14" i="59"/>
  <c r="M15" i="59"/>
  <c r="M16" i="59"/>
  <c r="M9" i="59"/>
  <c r="K9" i="59"/>
  <c r="K10" i="59"/>
  <c r="K11" i="59"/>
  <c r="K12" i="59"/>
  <c r="K13" i="59"/>
  <c r="K14" i="59"/>
  <c r="K15" i="59"/>
  <c r="K16" i="59"/>
  <c r="K17" i="59"/>
  <c r="J17" i="59"/>
  <c r="J10" i="59"/>
  <c r="J11" i="59"/>
  <c r="J12" i="59"/>
  <c r="J13" i="59"/>
  <c r="J14" i="59"/>
  <c r="J15" i="59"/>
  <c r="J16" i="59"/>
  <c r="J9" i="59"/>
  <c r="H9" i="59"/>
  <c r="H10" i="59"/>
  <c r="H11" i="59"/>
  <c r="H12" i="59"/>
  <c r="H13" i="59"/>
  <c r="H14" i="59"/>
  <c r="H15" i="59"/>
  <c r="H16" i="59"/>
  <c r="H17" i="59"/>
  <c r="G17" i="59"/>
  <c r="G10" i="59"/>
  <c r="G11" i="59"/>
  <c r="G12" i="59"/>
  <c r="G13" i="59"/>
  <c r="G14" i="59"/>
  <c r="G15" i="59"/>
  <c r="G16" i="59"/>
  <c r="G9" i="59"/>
  <c r="E17" i="59"/>
  <c r="E10" i="59"/>
  <c r="E11" i="59"/>
  <c r="E12" i="59"/>
  <c r="E13" i="59"/>
  <c r="E14" i="59"/>
  <c r="E15" i="59"/>
  <c r="E16" i="59"/>
  <c r="E9" i="59"/>
  <c r="D17" i="59"/>
  <c r="D10" i="59"/>
  <c r="D11" i="59"/>
  <c r="D12" i="59"/>
  <c r="D13" i="59"/>
  <c r="D14" i="59"/>
  <c r="D15" i="59"/>
  <c r="D16" i="59"/>
  <c r="D9" i="59"/>
  <c r="O59" i="59"/>
  <c r="O87" i="59" s="1"/>
  <c r="O52" i="59"/>
  <c r="O80" i="59" s="1"/>
  <c r="O53" i="59"/>
  <c r="O81" i="59" s="1"/>
  <c r="O54" i="59"/>
  <c r="O82" i="59" s="1"/>
  <c r="O55" i="59"/>
  <c r="O83" i="59" s="1"/>
  <c r="O56" i="59"/>
  <c r="O84" i="59" s="1"/>
  <c r="O57" i="59"/>
  <c r="O85" i="59" s="1"/>
  <c r="O58" i="59"/>
  <c r="O86" i="59" s="1"/>
  <c r="O51" i="59"/>
  <c r="O79" i="59" s="1"/>
  <c r="L59" i="59"/>
  <c r="L87" i="59" s="1"/>
  <c r="L52" i="59"/>
  <c r="L80" i="59" s="1"/>
  <c r="L53" i="59"/>
  <c r="L81" i="59" s="1"/>
  <c r="L54" i="59"/>
  <c r="L82" i="59" s="1"/>
  <c r="L55" i="59"/>
  <c r="L83" i="59" s="1"/>
  <c r="L56" i="59"/>
  <c r="L84" i="59" s="1"/>
  <c r="L57" i="59"/>
  <c r="L85" i="59" s="1"/>
  <c r="L58" i="59"/>
  <c r="L86" i="59" s="1"/>
  <c r="L51" i="59"/>
  <c r="L79" i="59" s="1"/>
  <c r="I59" i="59"/>
  <c r="I87" i="59" s="1"/>
  <c r="I52" i="59"/>
  <c r="I80" i="59" s="1"/>
  <c r="I53" i="59"/>
  <c r="I81" i="59" s="1"/>
  <c r="I54" i="59"/>
  <c r="I82" i="59" s="1"/>
  <c r="I55" i="59"/>
  <c r="I83" i="59" s="1"/>
  <c r="I56" i="59"/>
  <c r="I84" i="59" s="1"/>
  <c r="I57" i="59"/>
  <c r="I85" i="59" s="1"/>
  <c r="I58" i="59"/>
  <c r="I86" i="59" s="1"/>
  <c r="I51" i="59"/>
  <c r="I79" i="59" s="1"/>
  <c r="F59" i="59"/>
  <c r="F87" i="59" s="1"/>
  <c r="F52" i="59"/>
  <c r="F80" i="59" s="1"/>
  <c r="F53" i="59"/>
  <c r="F81" i="59" s="1"/>
  <c r="F54" i="59"/>
  <c r="F82" i="59" s="1"/>
  <c r="F55" i="59"/>
  <c r="F83" i="59" s="1"/>
  <c r="F56" i="59"/>
  <c r="F84" i="59" s="1"/>
  <c r="F57" i="59"/>
  <c r="F85" i="59" s="1"/>
  <c r="F58" i="59"/>
  <c r="F86" i="59" s="1"/>
  <c r="F51" i="59"/>
  <c r="F79" i="59" s="1"/>
  <c r="C59" i="59"/>
  <c r="C87" i="59" s="1"/>
  <c r="C52" i="59"/>
  <c r="C80" i="59" s="1"/>
  <c r="C53" i="59"/>
  <c r="C81" i="59" s="1"/>
  <c r="C54" i="59"/>
  <c r="C82" i="59" s="1"/>
  <c r="C55" i="59"/>
  <c r="C83" i="59" s="1"/>
  <c r="C56" i="59"/>
  <c r="C84" i="59" s="1"/>
  <c r="C57" i="59"/>
  <c r="C85" i="59" s="1"/>
  <c r="C58" i="59"/>
  <c r="C86" i="59" s="1"/>
  <c r="C51" i="59"/>
  <c r="C79" i="59" s="1"/>
  <c r="O45" i="59"/>
  <c r="O38" i="59"/>
  <c r="O39" i="59"/>
  <c r="O40" i="59"/>
  <c r="O41" i="59"/>
  <c r="O42" i="59"/>
  <c r="O43" i="59"/>
  <c r="O44" i="59"/>
  <c r="O37" i="59"/>
  <c r="L45" i="59"/>
  <c r="L38" i="59"/>
  <c r="L39" i="59"/>
  <c r="L40" i="59"/>
  <c r="L41" i="59"/>
  <c r="L42" i="59"/>
  <c r="L43" i="59"/>
  <c r="L44" i="59"/>
  <c r="L37" i="59"/>
  <c r="I45" i="59"/>
  <c r="I38" i="59"/>
  <c r="I39" i="59"/>
  <c r="I40" i="59"/>
  <c r="I41" i="59"/>
  <c r="I42" i="59"/>
  <c r="I43" i="59"/>
  <c r="I44" i="59"/>
  <c r="I37" i="59"/>
  <c r="F45" i="59"/>
  <c r="F38" i="59"/>
  <c r="F39" i="59"/>
  <c r="F40" i="59"/>
  <c r="F41" i="59"/>
  <c r="F42" i="59"/>
  <c r="F43" i="59"/>
  <c r="F44" i="59"/>
  <c r="F37" i="59"/>
  <c r="C45" i="59"/>
  <c r="C38" i="59"/>
  <c r="C39" i="59"/>
  <c r="C40" i="59"/>
  <c r="C41" i="59"/>
  <c r="C42" i="59"/>
  <c r="C43" i="59"/>
  <c r="C44" i="59"/>
  <c r="C37" i="59"/>
  <c r="O31" i="59"/>
  <c r="O24" i="59"/>
  <c r="O25" i="59"/>
  <c r="O26" i="59"/>
  <c r="O27" i="59"/>
  <c r="O28" i="59"/>
  <c r="O29" i="59"/>
  <c r="O30" i="59"/>
  <c r="O23" i="59"/>
  <c r="L31" i="59"/>
  <c r="L24" i="59"/>
  <c r="L25" i="59"/>
  <c r="L26" i="59"/>
  <c r="L27" i="59"/>
  <c r="L28" i="59"/>
  <c r="L29" i="59"/>
  <c r="L30" i="59"/>
  <c r="L23" i="59"/>
  <c r="I31" i="59"/>
  <c r="I24" i="59"/>
  <c r="I25" i="59"/>
  <c r="I26" i="59"/>
  <c r="I27" i="59"/>
  <c r="I28" i="59"/>
  <c r="I29" i="59"/>
  <c r="I30" i="59"/>
  <c r="I23" i="59"/>
  <c r="F31" i="59"/>
  <c r="F24" i="59"/>
  <c r="F25" i="59"/>
  <c r="F26" i="59"/>
  <c r="F27" i="59"/>
  <c r="F28" i="59"/>
  <c r="F29" i="59"/>
  <c r="F30" i="59"/>
  <c r="F23" i="59"/>
  <c r="C31" i="59"/>
  <c r="C24" i="59"/>
  <c r="C25" i="59"/>
  <c r="C26" i="59"/>
  <c r="C27" i="59"/>
  <c r="C28" i="59"/>
  <c r="C29" i="59"/>
  <c r="C30" i="59"/>
  <c r="C23" i="59"/>
  <c r="O17" i="59"/>
  <c r="O10" i="59"/>
  <c r="O11" i="59"/>
  <c r="O12" i="59"/>
  <c r="O13" i="59"/>
  <c r="O14" i="59"/>
  <c r="O15" i="59"/>
  <c r="O16" i="59"/>
  <c r="O9" i="59"/>
  <c r="L17" i="59"/>
  <c r="L10" i="59"/>
  <c r="L11" i="59"/>
  <c r="L12" i="59"/>
  <c r="L13" i="59"/>
  <c r="L14" i="59"/>
  <c r="L15" i="59"/>
  <c r="L16" i="59"/>
  <c r="L9" i="59"/>
  <c r="I17" i="59"/>
  <c r="I10" i="59"/>
  <c r="I11" i="59"/>
  <c r="I12" i="59"/>
  <c r="I13" i="59"/>
  <c r="I14" i="59"/>
  <c r="I15" i="59"/>
  <c r="I16" i="59"/>
  <c r="I9" i="59"/>
  <c r="F17" i="59"/>
  <c r="F10" i="59"/>
  <c r="F11" i="59"/>
  <c r="F12" i="59"/>
  <c r="F13" i="59"/>
  <c r="F14" i="59"/>
  <c r="F15" i="59"/>
  <c r="F16" i="59"/>
  <c r="F9" i="59"/>
  <c r="C17" i="59"/>
  <c r="C10" i="59"/>
  <c r="C11" i="59"/>
  <c r="C12" i="59"/>
  <c r="C13" i="59"/>
  <c r="C14" i="59"/>
  <c r="C15" i="59"/>
  <c r="C16" i="59"/>
  <c r="C9" i="59"/>
  <c r="E30" i="5"/>
  <c r="E29" i="5"/>
  <c r="E28" i="5"/>
  <c r="E27" i="5"/>
  <c r="E26" i="5"/>
  <c r="D30" i="5"/>
  <c r="D42" i="5" s="1"/>
  <c r="D29" i="5"/>
  <c r="D41" i="5" s="1"/>
  <c r="D28" i="5"/>
  <c r="D40" i="5" s="1"/>
  <c r="D27" i="5"/>
  <c r="D39" i="5" s="1"/>
  <c r="D26" i="5"/>
  <c r="D38" i="5" s="1"/>
  <c r="E24" i="5"/>
  <c r="E23" i="5"/>
  <c r="E22" i="5"/>
  <c r="E21" i="5"/>
  <c r="E20" i="5"/>
  <c r="D24" i="5"/>
  <c r="D23" i="5"/>
  <c r="D22" i="5"/>
  <c r="D21" i="5"/>
  <c r="D20" i="5"/>
  <c r="E18" i="5"/>
  <c r="E17" i="5"/>
  <c r="E16" i="5"/>
  <c r="E15" i="5"/>
  <c r="E14" i="5"/>
  <c r="D18" i="5"/>
  <c r="D17" i="5"/>
  <c r="D16" i="5"/>
  <c r="D15" i="5"/>
  <c r="D14" i="5"/>
  <c r="E12" i="5"/>
  <c r="D12" i="5"/>
  <c r="E11" i="5"/>
  <c r="D11" i="5"/>
  <c r="E10" i="5"/>
  <c r="D10" i="5"/>
  <c r="E9" i="5"/>
  <c r="D9" i="5"/>
  <c r="E8" i="5"/>
  <c r="D8" i="5"/>
  <c r="C30" i="5"/>
  <c r="C42" i="5" s="1"/>
  <c r="C29" i="5"/>
  <c r="C41" i="5" s="1"/>
  <c r="C28" i="5"/>
  <c r="C40" i="5" s="1"/>
  <c r="C27" i="5"/>
  <c r="C39" i="5" s="1"/>
  <c r="C26" i="5"/>
  <c r="C38" i="5" s="1"/>
  <c r="C24" i="5"/>
  <c r="C23" i="5"/>
  <c r="C22" i="5"/>
  <c r="C21" i="5"/>
  <c r="C20" i="5"/>
  <c r="C18" i="5"/>
  <c r="C17" i="5"/>
  <c r="C16" i="5"/>
  <c r="C15" i="5"/>
  <c r="C14" i="5"/>
  <c r="C12" i="5"/>
  <c r="C11" i="5"/>
  <c r="C10" i="5"/>
  <c r="C9" i="5"/>
  <c r="C8" i="5"/>
  <c r="E10" i="6"/>
  <c r="E8" i="6"/>
  <c r="E9" i="6"/>
  <c r="E7" i="6"/>
  <c r="D12" i="6"/>
  <c r="D11" i="6"/>
  <c r="D10" i="6"/>
  <c r="D8" i="6"/>
  <c r="D9" i="6"/>
  <c r="D7" i="6"/>
  <c r="C12" i="6"/>
  <c r="C11" i="6"/>
  <c r="C10" i="6"/>
  <c r="C8" i="6"/>
  <c r="C9" i="6"/>
  <c r="C7" i="6"/>
  <c r="E10" i="3" l="1"/>
  <c r="E8" i="3"/>
  <c r="E9" i="3"/>
  <c r="E7" i="3"/>
  <c r="D12" i="3"/>
  <c r="D11" i="3"/>
  <c r="D10" i="3"/>
  <c r="D8" i="3"/>
  <c r="D9" i="3"/>
  <c r="D7" i="3"/>
  <c r="C10" i="37"/>
  <c r="C12" i="3" s="1"/>
  <c r="C11" i="3"/>
  <c r="C10" i="3"/>
  <c r="C8" i="3"/>
  <c r="C9" i="3"/>
  <c r="C7" i="3"/>
  <c r="F41" i="62"/>
  <c r="F42" i="62"/>
  <c r="F43" i="62"/>
  <c r="F44" i="62"/>
  <c r="F46" i="62"/>
  <c r="F47" i="62"/>
  <c r="F48" i="62"/>
  <c r="F49" i="62"/>
  <c r="F50" i="62"/>
  <c r="F52" i="62"/>
  <c r="F53" i="62"/>
  <c r="F54" i="62"/>
  <c r="F55" i="62"/>
  <c r="F56" i="62"/>
  <c r="F40" i="62"/>
  <c r="F35" i="62"/>
  <c r="F36" i="62"/>
  <c r="F37" i="62"/>
  <c r="F38" i="62"/>
  <c r="F34" i="62"/>
  <c r="E15" i="8"/>
  <c r="E16" i="8"/>
  <c r="E17" i="8"/>
  <c r="E18" i="8"/>
  <c r="E20" i="8"/>
  <c r="E21" i="8"/>
  <c r="E22" i="8"/>
  <c r="E23" i="8"/>
  <c r="E24" i="8"/>
  <c r="E26" i="8"/>
  <c r="E27" i="8"/>
  <c r="E28" i="8"/>
  <c r="E29" i="8"/>
  <c r="E30" i="8"/>
  <c r="E14" i="8"/>
  <c r="E9" i="8"/>
  <c r="E10" i="8"/>
  <c r="E11" i="8"/>
  <c r="E12" i="8"/>
  <c r="E8" i="8"/>
  <c r="D15" i="8"/>
  <c r="D16" i="8"/>
  <c r="D17" i="8"/>
  <c r="D18" i="8"/>
  <c r="D20" i="8"/>
  <c r="D21" i="8"/>
  <c r="D22" i="8"/>
  <c r="D23" i="8"/>
  <c r="D24" i="8"/>
  <c r="D26" i="8"/>
  <c r="D27" i="8"/>
  <c r="D28" i="8"/>
  <c r="D29" i="8"/>
  <c r="D30" i="8"/>
  <c r="D14" i="8"/>
  <c r="D9" i="8"/>
  <c r="D10" i="8"/>
  <c r="D11" i="8"/>
  <c r="D12" i="8"/>
  <c r="D8" i="8"/>
  <c r="C15" i="8"/>
  <c r="C16" i="8"/>
  <c r="C17" i="8"/>
  <c r="C18" i="8"/>
  <c r="C20" i="8"/>
  <c r="C21" i="8"/>
  <c r="C22" i="8"/>
  <c r="C23" i="8"/>
  <c r="C24" i="8"/>
  <c r="C26" i="8"/>
  <c r="C27" i="8"/>
  <c r="C28" i="8"/>
  <c r="C29" i="8"/>
  <c r="C30" i="8"/>
  <c r="C14" i="8"/>
  <c r="C9" i="8"/>
  <c r="C10" i="8"/>
  <c r="C11" i="8"/>
  <c r="C12" i="8"/>
  <c r="C8" i="8"/>
  <c r="E38" i="62" l="1"/>
  <c r="E35" i="62"/>
  <c r="E36" i="62"/>
  <c r="E37" i="62"/>
  <c r="E34" i="62"/>
  <c r="E56" i="62"/>
  <c r="E55" i="62"/>
  <c r="E53" i="62"/>
  <c r="E44" i="62"/>
  <c r="F30" i="8"/>
  <c r="F29" i="8"/>
  <c r="F28" i="8"/>
  <c r="F27" i="8"/>
  <c r="F26" i="8"/>
  <c r="F24" i="8"/>
  <c r="F23" i="8"/>
  <c r="F22" i="8"/>
  <c r="F21" i="8"/>
  <c r="F20" i="8"/>
  <c r="F12" i="8"/>
  <c r="F11" i="8"/>
  <c r="F10" i="8"/>
  <c r="F9" i="8"/>
  <c r="F8" i="8"/>
  <c r="F18" i="8"/>
  <c r="F17" i="8"/>
  <c r="F16" i="8"/>
  <c r="F15" i="8"/>
  <c r="F14" i="8"/>
  <c r="D56" i="62"/>
  <c r="D55" i="62"/>
  <c r="E54" i="62"/>
  <c r="D54" i="62"/>
  <c r="D53" i="62"/>
  <c r="E52" i="62"/>
  <c r="D52" i="62"/>
  <c r="E50" i="62"/>
  <c r="D50" i="62"/>
  <c r="E49" i="62"/>
  <c r="D49" i="62"/>
  <c r="E48" i="62"/>
  <c r="D48" i="62"/>
  <c r="E47" i="62"/>
  <c r="D47" i="62"/>
  <c r="E46" i="62"/>
  <c r="D46" i="62"/>
  <c r="D44" i="62"/>
  <c r="E43" i="62"/>
  <c r="D43" i="62"/>
  <c r="E42" i="62"/>
  <c r="D42" i="62"/>
  <c r="E41" i="62"/>
  <c r="D41" i="62"/>
  <c r="E40" i="62"/>
  <c r="D40" i="62"/>
  <c r="D38" i="62"/>
  <c r="D37" i="62"/>
  <c r="D36" i="62"/>
  <c r="D35" i="62"/>
  <c r="D34" i="62"/>
  <c r="E28" i="62"/>
  <c r="D28" i="62"/>
  <c r="E27" i="62"/>
  <c r="D27" i="62"/>
  <c r="E26" i="62"/>
  <c r="D26" i="62"/>
  <c r="E25" i="62"/>
  <c r="D25" i="62"/>
  <c r="E24" i="62"/>
  <c r="D24" i="62"/>
  <c r="E22" i="62"/>
  <c r="D22" i="62"/>
  <c r="E21" i="62"/>
  <c r="D21" i="62"/>
  <c r="E20" i="62"/>
  <c r="D20" i="62"/>
  <c r="E19" i="62"/>
  <c r="D19" i="62"/>
  <c r="E18" i="62"/>
  <c r="D18" i="62"/>
  <c r="E16" i="62"/>
  <c r="D16" i="62"/>
  <c r="E15" i="62"/>
  <c r="D15" i="62"/>
  <c r="E14" i="62"/>
  <c r="D14" i="62"/>
  <c r="E13" i="62"/>
  <c r="D13" i="62"/>
  <c r="E12" i="62"/>
  <c r="D12" i="62"/>
  <c r="E6" i="62"/>
  <c r="E7" i="62"/>
  <c r="E8" i="62"/>
  <c r="E9" i="62"/>
  <c r="E10" i="62"/>
  <c r="D7" i="62"/>
  <c r="D8" i="62"/>
  <c r="D9" i="62"/>
  <c r="D10" i="62"/>
  <c r="D6" i="62"/>
  <c r="F12" i="6" l="1"/>
  <c r="F11" i="6"/>
  <c r="F12" i="3"/>
  <c r="F11" i="3"/>
  <c r="F42" i="5"/>
  <c r="F41" i="5"/>
  <c r="F40" i="5"/>
  <c r="F39" i="5"/>
  <c r="F38" i="5"/>
  <c r="F36" i="5"/>
  <c r="F35" i="5"/>
  <c r="F34" i="5"/>
  <c r="F33" i="5"/>
  <c r="F32" i="5"/>
  <c r="F9" i="35"/>
  <c r="F8" i="35"/>
  <c r="F10" i="35"/>
  <c r="F7" i="35"/>
  <c r="F8" i="7"/>
  <c r="F10" i="6"/>
  <c r="F9" i="6"/>
  <c r="F8" i="6"/>
  <c r="F7" i="6"/>
  <c r="F10" i="3"/>
  <c r="F9" i="3"/>
  <c r="F8" i="3"/>
  <c r="F7" i="3"/>
  <c r="F8" i="5"/>
  <c r="F9" i="5"/>
  <c r="F10" i="5"/>
  <c r="F11" i="5"/>
  <c r="F12" i="5"/>
  <c r="F9" i="7"/>
  <c r="F10" i="7"/>
  <c r="F11" i="7"/>
  <c r="F12" i="7"/>
  <c r="F14" i="7"/>
  <c r="F15" i="7"/>
  <c r="F16" i="7"/>
  <c r="F17" i="7"/>
  <c r="F18" i="7"/>
  <c r="F20" i="7"/>
  <c r="F21" i="7"/>
  <c r="F22" i="7"/>
  <c r="F23" i="7"/>
  <c r="F24" i="7"/>
  <c r="F26" i="7"/>
  <c r="F27" i="7"/>
  <c r="F28" i="7"/>
  <c r="F29" i="7"/>
  <c r="F30" i="7"/>
  <c r="F14" i="5"/>
  <c r="F15" i="5"/>
  <c r="F16" i="5"/>
  <c r="F17" i="5"/>
  <c r="F18" i="5"/>
  <c r="F20" i="5"/>
  <c r="F21" i="5"/>
  <c r="F22" i="5"/>
  <c r="F23" i="5"/>
  <c r="F24" i="5"/>
  <c r="F26" i="5"/>
  <c r="F27" i="5"/>
  <c r="F28" i="5"/>
  <c r="F29" i="5"/>
  <c r="F30" i="5"/>
</calcChain>
</file>

<file path=xl/sharedStrings.xml><?xml version="1.0" encoding="utf-8"?>
<sst xmlns="http://schemas.openxmlformats.org/spreadsheetml/2006/main" count="1570" uniqueCount="170">
  <si>
    <r>
      <t>volume
(000 m</t>
    </r>
    <r>
      <rPr>
        <vertAlign val="superscript"/>
        <sz val="10"/>
        <color indexed="9"/>
        <rFont val="Verdana"/>
        <family val="2"/>
      </rPr>
      <t>3</t>
    </r>
    <r>
      <rPr>
        <sz val="10"/>
        <color indexed="9"/>
        <rFont val="Verdana"/>
        <family val="2"/>
      </rPr>
      <t xml:space="preserve"> obs)</t>
    </r>
  </si>
  <si>
    <t>England</t>
  </si>
  <si>
    <t>Scotland</t>
  </si>
  <si>
    <t>Wales</t>
  </si>
  <si>
    <t>Great Britain</t>
  </si>
  <si>
    <t>Caption</t>
  </si>
  <si>
    <t>Link</t>
  </si>
  <si>
    <t>Tables in main text</t>
  </si>
  <si>
    <t>Private sector</t>
  </si>
  <si>
    <t>Country</t>
  </si>
  <si>
    <t>Forecast period</t>
  </si>
  <si>
    <t>Total</t>
  </si>
  <si>
    <t>SE%</t>
  </si>
  <si>
    <t>All conifers</t>
  </si>
  <si>
    <r>
      <t>volume
(000m</t>
    </r>
    <r>
      <rPr>
        <vertAlign val="superscript"/>
        <sz val="10"/>
        <color indexed="9"/>
        <rFont val="Verdana"/>
        <family val="2"/>
      </rPr>
      <t>3</t>
    </r>
    <r>
      <rPr>
        <sz val="10"/>
        <color indexed="9"/>
        <rFont val="Verdana"/>
        <family val="2"/>
      </rPr>
      <t xml:space="preserve"> obs)</t>
    </r>
  </si>
  <si>
    <t>Figures in main text</t>
  </si>
  <si>
    <t>area
(000 ha)</t>
  </si>
  <si>
    <t>SE value</t>
  </si>
  <si>
    <t>FC/NRW</t>
  </si>
  <si>
    <t>GB</t>
  </si>
  <si>
    <t>Northern Ireland</t>
  </si>
  <si>
    <t>United Kingdom</t>
  </si>
  <si>
    <t>FC/NRW/FS</t>
  </si>
  <si>
    <t>FC</t>
  </si>
  <si>
    <t>Top diameter class (cm)</t>
  </si>
  <si>
    <t>54+</t>
  </si>
  <si>
    <t>NRW</t>
  </si>
  <si>
    <t>FS</t>
  </si>
  <si>
    <t>FC (%)</t>
  </si>
  <si>
    <t>PS (%)</t>
  </si>
  <si>
    <r>
      <t>Table 3</t>
    </r>
    <r>
      <rPr>
        <sz val="10"/>
        <rFont val="Verdana"/>
        <family val="2"/>
      </rPr>
      <t xml:space="preserve">  25-year forecast of softwood availability volume; average annual volumes within periods</t>
    </r>
  </si>
  <si>
    <r>
      <t>volume
(000 m</t>
    </r>
    <r>
      <rPr>
        <vertAlign val="superscript"/>
        <sz val="10"/>
        <color indexed="9"/>
        <rFont val="Verdana"/>
        <family val="2"/>
      </rPr>
      <t xml:space="preserve">3 </t>
    </r>
    <r>
      <rPr>
        <sz val="10"/>
        <color indexed="9"/>
        <rFont val="Verdana"/>
        <family val="2"/>
      </rPr>
      <t>obs)</t>
    </r>
  </si>
  <si>
    <t>SV</t>
  </si>
  <si>
    <t>INC</t>
  </si>
  <si>
    <t>prod</t>
  </si>
  <si>
    <t>av. Ann.</t>
  </si>
  <si>
    <t>per period</t>
  </si>
  <si>
    <t>PS</t>
  </si>
  <si>
    <t>50-year forecast of softwood increment; average annual volumes within periods</t>
  </si>
  <si>
    <r>
      <t>volume
(000m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obs)</t>
    </r>
  </si>
  <si>
    <t>all conifers</t>
  </si>
  <si>
    <t>000 m3 obs</t>
  </si>
  <si>
    <t>%spruce</t>
  </si>
  <si>
    <t>54+ cm</t>
  </si>
  <si>
    <t>thinning plus felling volumes - softwood availability</t>
  </si>
  <si>
    <t>Periodic net increment</t>
  </si>
  <si>
    <t>000 m3</t>
  </si>
  <si>
    <t>Stocked area</t>
  </si>
  <si>
    <t>Standing volume</t>
  </si>
  <si>
    <t>Periodic standing volume</t>
  </si>
  <si>
    <t>volume
(000 m3 obs)</t>
  </si>
  <si>
    <t>RWA area</t>
  </si>
  <si>
    <t>for clearfelled</t>
  </si>
  <si>
    <t>Overdue volume and area</t>
  </si>
  <si>
    <t>opening volumes per period</t>
  </si>
  <si>
    <t>period</t>
  </si>
  <si>
    <r>
      <t>volume
(000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>)</t>
    </r>
  </si>
  <si>
    <t>50-year forecast of softwood availability; average annual volumes within periods</t>
  </si>
  <si>
    <t>50-year forecast of standing volume; average annual volumes within periods</t>
  </si>
  <si>
    <t>NI</t>
  </si>
  <si>
    <t>&lt;1</t>
  </si>
  <si>
    <t>FS (%)</t>
  </si>
  <si>
    <t>UK</t>
  </si>
  <si>
    <t>mean yield classes</t>
  </si>
  <si>
    <r>
      <t>(m</t>
    </r>
    <r>
      <rPr>
        <vertAlign val="superscript"/>
        <sz val="10"/>
        <color indexed="9"/>
        <rFont val="Verdana"/>
        <family val="2"/>
      </rPr>
      <t xml:space="preserve">3 </t>
    </r>
    <r>
      <rPr>
        <sz val="10"/>
        <color indexed="9"/>
        <rFont val="Verdana"/>
        <family val="2"/>
      </rPr>
      <t>ha</t>
    </r>
    <r>
      <rPr>
        <vertAlign val="superscript"/>
        <sz val="10"/>
        <color indexed="9"/>
        <rFont val="Verdana"/>
        <family val="2"/>
      </rPr>
      <t xml:space="preserve">-1 </t>
    </r>
    <r>
      <rPr>
        <sz val="10"/>
        <color indexed="9"/>
        <rFont val="Verdana"/>
        <family val="2"/>
      </rPr>
      <t>yr</t>
    </r>
    <r>
      <rPr>
        <vertAlign val="superscript"/>
        <sz val="10"/>
        <color indexed="9"/>
        <rFont val="Verdana"/>
        <family val="2"/>
      </rPr>
      <t>-1</t>
    </r>
    <r>
      <rPr>
        <sz val="10"/>
        <color indexed="9"/>
        <rFont val="Verdana"/>
        <family val="2"/>
      </rPr>
      <t>)</t>
    </r>
  </si>
  <si>
    <t>Comparison of forecast with actual production</t>
  </si>
  <si>
    <t>actual' from FC statistics time series data</t>
  </si>
  <si>
    <t>000s cubic metres</t>
  </si>
  <si>
    <t>actual PS</t>
  </si>
  <si>
    <t>actual all</t>
  </si>
  <si>
    <t>All conifers by country and ownership</t>
  </si>
  <si>
    <t>GB FC/NRW</t>
  </si>
  <si>
    <t>GB PS</t>
  </si>
  <si>
    <t>GB SE value</t>
  </si>
  <si>
    <t>180+</t>
  </si>
  <si>
    <t>GB SE%</t>
  </si>
  <si>
    <t>actual FC/NRW</t>
  </si>
  <si>
    <r>
      <t>(000 m</t>
    </r>
    <r>
      <rPr>
        <vertAlign val="superscript"/>
        <sz val="10"/>
        <color theme="0"/>
        <rFont val="Verdana"/>
        <family val="2"/>
      </rPr>
      <t>3</t>
    </r>
    <r>
      <rPr>
        <sz val="10"/>
        <color theme="0"/>
        <rFont val="Verdana"/>
        <family val="2"/>
      </rPr>
      <t>)</t>
    </r>
  </si>
  <si>
    <t>NRW (%)</t>
  </si>
  <si>
    <t>FC/NRW (%)</t>
  </si>
  <si>
    <t>FC/NRW/FS (%)</t>
  </si>
  <si>
    <t>forecast PS</t>
  </si>
  <si>
    <t>forecast FC/NRW</t>
  </si>
  <si>
    <t>forecast all</t>
  </si>
  <si>
    <t>2017–21</t>
  </si>
  <si>
    <t>2022–26</t>
  </si>
  <si>
    <t>2027–31</t>
  </si>
  <si>
    <t>2032–36</t>
  </si>
  <si>
    <t>2037–41</t>
  </si>
  <si>
    <t>7–14</t>
  </si>
  <si>
    <t>14–16</t>
  </si>
  <si>
    <t>16–18</t>
  </si>
  <si>
    <t>18–24</t>
  </si>
  <si>
    <t>24–34</t>
  </si>
  <si>
    <t>34–44</t>
  </si>
  <si>
    <t>44–54</t>
  </si>
  <si>
    <t xml:space="preserve">7–14 cm </t>
  </si>
  <si>
    <t>14–16cm</t>
  </si>
  <si>
    <t>16–18cm</t>
  </si>
  <si>
    <t>18–24cm</t>
  </si>
  <si>
    <t>24–34cm</t>
  </si>
  <si>
    <t>34–44cm</t>
  </si>
  <si>
    <t>44–54cm</t>
  </si>
  <si>
    <t>2017–2021</t>
  </si>
  <si>
    <t>2022–2026</t>
  </si>
  <si>
    <t>2027–2031</t>
  </si>
  <si>
    <t>2032–2036</t>
  </si>
  <si>
    <t>2037–2041</t>
  </si>
  <si>
    <t>0–10</t>
  </si>
  <si>
    <t>11–20</t>
  </si>
  <si>
    <t>21–30</t>
  </si>
  <si>
    <t>31–40</t>
  </si>
  <si>
    <t>41–50</t>
  </si>
  <si>
    <t>51–60</t>
  </si>
  <si>
    <t>61–70</t>
  </si>
  <si>
    <t>70–80</t>
  </si>
  <si>
    <t>81–90</t>
  </si>
  <si>
    <t>91–100</t>
  </si>
  <si>
    <t>101–110</t>
  </si>
  <si>
    <t>111–120</t>
  </si>
  <si>
    <t>121–130</t>
  </si>
  <si>
    <t>131–140</t>
  </si>
  <si>
    <t>141–150</t>
  </si>
  <si>
    <t>151–160</t>
  </si>
  <si>
    <t>161–170</t>
  </si>
  <si>
    <t>171–180</t>
  </si>
  <si>
    <r>
      <t xml:space="preserve">Table 1  </t>
    </r>
    <r>
      <rPr>
        <sz val="10"/>
        <rFont val="Verdana"/>
        <family val="2"/>
      </rPr>
      <t>Stocked area of conifers at 31 March 2016</t>
    </r>
  </si>
  <si>
    <r>
      <t xml:space="preserve">Table 2  </t>
    </r>
    <r>
      <rPr>
        <sz val="10"/>
        <rFont val="Verdana"/>
        <family val="2"/>
      </rPr>
      <t>Standing volume of conifers at 31 March 2016</t>
    </r>
  </si>
  <si>
    <r>
      <rPr>
        <b/>
        <sz val="10"/>
        <rFont val="Verdana"/>
        <family val="2"/>
      </rPr>
      <t>Table 4</t>
    </r>
    <r>
      <rPr>
        <sz val="10"/>
        <rFont val="Verdana"/>
        <family val="2"/>
      </rPr>
      <t xml:space="preserve"> breakdown of the softwood forecast volume (000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obs) by country, top diameter class and forecast period</t>
    </r>
  </si>
  <si>
    <r>
      <rPr>
        <b/>
        <sz val="10"/>
        <rFont val="Verdana"/>
        <family val="2"/>
      </rPr>
      <t>Table 5</t>
    </r>
    <r>
      <rPr>
        <sz val="10"/>
        <rFont val="Verdana"/>
        <family val="2"/>
      </rPr>
      <t xml:space="preserve"> breakdown of the softwood forecast volume by percentage spruce for country, top diameter class and forecast period</t>
    </r>
  </si>
  <si>
    <r>
      <t xml:space="preserve">Table 6 </t>
    </r>
    <r>
      <rPr>
        <sz val="10"/>
        <rFont val="Verdana"/>
        <family val="2"/>
      </rPr>
      <t xml:space="preserve"> Overdue timber at 31 March 2015 for FC/NRW; 31 March 2013 for PS</t>
    </r>
  </si>
  <si>
    <r>
      <t xml:space="preserve">Table 7 </t>
    </r>
    <r>
      <rPr>
        <sz val="10"/>
        <rFont val="Verdana"/>
        <family val="2"/>
      </rPr>
      <t xml:space="preserve"> Clearfelled area at 31 March 2015 for FC/NRW; 31 March 2013 for PS</t>
    </r>
  </si>
  <si>
    <r>
      <t>Table 9</t>
    </r>
    <r>
      <rPr>
        <sz val="10"/>
        <rFont val="Verdana"/>
        <family val="2"/>
      </rPr>
      <t xml:space="preserve">  25-year forecast of coniferous net increment; average annual volumes within periods</t>
    </r>
  </si>
  <si>
    <r>
      <t>Table 10</t>
    </r>
    <r>
      <rPr>
        <sz val="10"/>
        <rFont val="Verdana"/>
        <family val="2"/>
      </rPr>
      <t xml:space="preserve">  Coniferous mean yield classes for GB</t>
    </r>
  </si>
  <si>
    <r>
      <t xml:space="preserve">Table 1 </t>
    </r>
    <r>
      <rPr>
        <sz val="10"/>
        <rFont val="Verdana"/>
        <family val="2"/>
      </rPr>
      <t xml:space="preserve"> Stocked area of conifers at 31 March 2016</t>
    </r>
  </si>
  <si>
    <r>
      <t>Table 3</t>
    </r>
    <r>
      <rPr>
        <sz val="10"/>
        <rFont val="Verdana"/>
        <family val="2"/>
      </rPr>
      <t xml:space="preserve">  25-year forecast of softwood availability; average annual volumes within periods</t>
    </r>
  </si>
  <si>
    <r>
      <t xml:space="preserve">Table 6 </t>
    </r>
    <r>
      <rPr>
        <sz val="10"/>
        <rFont val="Verdana"/>
        <family val="2"/>
      </rPr>
      <t xml:space="preserve"> Overdue timber at 31 March 2015 for FC/NRW, 31 March 2013 for PS</t>
    </r>
  </si>
  <si>
    <r>
      <t xml:space="preserve">Table 7 </t>
    </r>
    <r>
      <rPr>
        <sz val="10"/>
        <rFont val="Verdana"/>
        <family val="2"/>
      </rPr>
      <t xml:space="preserve"> Clearfelled area at 31 March 2015 for FC/NRW, 31 March 2013 for PS</t>
    </r>
  </si>
  <si>
    <r>
      <t>Table 8</t>
    </r>
    <r>
      <rPr>
        <sz val="10"/>
        <rFont val="Verdana"/>
        <family val="2"/>
      </rPr>
      <t xml:space="preserve">  25-year forecast of coniferous standing volume; average annual volumes within periods</t>
    </r>
  </si>
  <si>
    <r>
      <t xml:space="preserve">Figure 3  </t>
    </r>
    <r>
      <rPr>
        <sz val="10"/>
        <rFont val="Verdana"/>
        <family val="2"/>
      </rPr>
      <t>25-year forecast of average annual standing coniferous volume</t>
    </r>
  </si>
  <si>
    <r>
      <t>Figure 4</t>
    </r>
    <r>
      <rPr>
        <sz val="10"/>
        <rFont val="Verdana"/>
        <family val="2"/>
      </rPr>
      <t xml:space="preserve">  25-year forecast of average annual coniferous net increment</t>
    </r>
  </si>
  <si>
    <r>
      <t>Figure 5a</t>
    </r>
    <r>
      <rPr>
        <sz val="10"/>
        <rFont val="Verdana"/>
        <family val="2"/>
      </rPr>
      <t xml:space="preserve">  25-year summary of softwood standing volume, increment and availability by country - PS </t>
    </r>
  </si>
  <si>
    <r>
      <t>Figure 5a</t>
    </r>
    <r>
      <rPr>
        <sz val="10"/>
        <rFont val="Verdana"/>
        <family val="2"/>
      </rPr>
      <t xml:space="preserve">  25-year summary of softwood standing volume, increment and availability by country - FC/NRW </t>
    </r>
  </si>
  <si>
    <r>
      <t xml:space="preserve">Figure 6  </t>
    </r>
    <r>
      <rPr>
        <sz val="10"/>
        <rFont val="Verdana"/>
        <family val="2"/>
      </rPr>
      <t>All conifers - area by age class and ownership for GB</t>
    </r>
  </si>
  <si>
    <r>
      <t xml:space="preserve">Figure 1  </t>
    </r>
    <r>
      <rPr>
        <sz val="10"/>
        <rFont val="Verdana"/>
        <family val="2"/>
      </rPr>
      <t>25-year forecast of softwood timber availability for FC/NRW/FS and Private sector estates in the UK</t>
    </r>
  </si>
  <si>
    <r>
      <t xml:space="preserve">Figure 2  </t>
    </r>
    <r>
      <rPr>
        <sz val="10"/>
        <rFont val="Verdana"/>
        <family val="2"/>
      </rPr>
      <t>25-year forecast of softwood timber availability for FC/NRW/FS and Private sector estates in the UK by country</t>
    </r>
  </si>
  <si>
    <r>
      <t xml:space="preserve">Table 10  </t>
    </r>
    <r>
      <rPr>
        <sz val="10"/>
        <rFont val="Verdana"/>
        <family val="2"/>
      </rPr>
      <t>Coniferous mean yield classes for GB</t>
    </r>
  </si>
  <si>
    <r>
      <rPr>
        <b/>
        <sz val="10"/>
        <rFont val="Verdana"/>
        <family val="2"/>
      </rPr>
      <t xml:space="preserve">Table 5 </t>
    </r>
    <r>
      <rPr>
        <sz val="10"/>
        <rFont val="Verdana"/>
        <family val="2"/>
      </rPr>
      <t xml:space="preserve"> Breakdown of the softwood forecast volume by percentage spruce for country, top diameter class and forecast period</t>
    </r>
  </si>
  <si>
    <r>
      <rPr>
        <b/>
        <sz val="10"/>
        <rFont val="Verdana"/>
        <family val="2"/>
      </rPr>
      <t xml:space="preserve">Table 4 </t>
    </r>
    <r>
      <rPr>
        <sz val="10"/>
        <rFont val="Verdana"/>
        <family val="2"/>
      </rPr>
      <t xml:space="preserve"> Breakdown of the softwood forecast volume (000 m3 obs) by country, top diameter class and forecast period</t>
    </r>
  </si>
  <si>
    <r>
      <t xml:space="preserve">Figure 7  </t>
    </r>
    <r>
      <rPr>
        <sz val="10"/>
        <rFont val="Verdana"/>
        <family val="2"/>
      </rPr>
      <t>Actual production of softwood timber volume and forecast of softwood timber availability</t>
    </r>
  </si>
  <si>
    <t>FC/NRW
/FS</t>
  </si>
  <si>
    <t>NFI Interim Report - 25-year forecast of softwood timber availability 2016</t>
  </si>
  <si>
    <t>go to Table 1</t>
  </si>
  <si>
    <t>go to Table 2</t>
  </si>
  <si>
    <t>go to Table 3</t>
  </si>
  <si>
    <t>go to Table 4</t>
  </si>
  <si>
    <t>go to Table 5</t>
  </si>
  <si>
    <t>go to Table 6</t>
  </si>
  <si>
    <t>go to Table 7</t>
  </si>
  <si>
    <t>go to Table 8</t>
  </si>
  <si>
    <t>go to Table 9</t>
  </si>
  <si>
    <t>go to Table 10</t>
  </si>
  <si>
    <t>go to Figure 2</t>
  </si>
  <si>
    <t>go to Figure 3</t>
  </si>
  <si>
    <t>go to Figure 4</t>
  </si>
  <si>
    <t>go to Figure 5</t>
  </si>
  <si>
    <t>go to Figure 6</t>
  </si>
  <si>
    <t>go to Figure 7</t>
  </si>
  <si>
    <t>The data in this table are for stands aged between 15 and 50 years old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</si>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</sst>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64" formatCode="#,##0.0"/>
    <numFmt numFmtId="165" formatCode="#,##0;\-#,##0;&quot;-&quot;"/>
    <numFmt numFmtId="166" formatCode="#,##0.0_ ;\-#,##0.0\ "/>
    <numFmt numFmtId="167" formatCode="#,##0_ ;[Red]\-#,##0\ "/>
    <numFmt numFmtId="168" formatCode="0.0"/>
    <numFmt numFmtId="169" formatCode="#,##0;\-#,##0;&quot;–&quot;"/>
  </numFmts>
  <fonts count="63" x14ac:knownFonts="1">
    <font>
      <sz val="10"/>
      <name val="Verdana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Century Gothic"/>
      <family val="2"/>
    </font>
    <font>
      <sz val="10"/>
      <name val="Century Gothic"/>
      <family val="2"/>
    </font>
    <font>
      <vertAlign val="superscript"/>
      <sz val="10"/>
      <color indexed="9"/>
      <name val="Verdana"/>
      <family val="2"/>
    </font>
    <font>
      <b/>
      <sz val="10"/>
      <name val="Verdana"/>
      <family val="2"/>
    </font>
    <font>
      <sz val="11"/>
      <color indexed="8"/>
      <name val="Verdana"/>
      <family val="2"/>
    </font>
    <font>
      <sz val="11"/>
      <color indexed="9"/>
      <name val="Verdana"/>
      <family val="2"/>
    </font>
    <font>
      <sz val="11"/>
      <color indexed="20"/>
      <name val="Verdana"/>
      <family val="2"/>
    </font>
    <font>
      <b/>
      <sz val="11"/>
      <color indexed="52"/>
      <name val="Verdana"/>
      <family val="2"/>
    </font>
    <font>
      <b/>
      <sz val="11"/>
      <color indexed="9"/>
      <name val="Verdana"/>
      <family val="2"/>
    </font>
    <font>
      <i/>
      <sz val="11"/>
      <color indexed="23"/>
      <name val="Verdana"/>
      <family val="2"/>
    </font>
    <font>
      <sz val="11"/>
      <color indexed="17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sz val="11"/>
      <color indexed="62"/>
      <name val="Verdana"/>
      <family val="2"/>
    </font>
    <font>
      <sz val="11"/>
      <color indexed="52"/>
      <name val="Verdana"/>
      <family val="2"/>
    </font>
    <font>
      <sz val="11"/>
      <color indexed="6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1"/>
      <color indexed="63"/>
      <name val="Verdana"/>
      <family val="2"/>
    </font>
    <font>
      <b/>
      <sz val="18"/>
      <color indexed="62"/>
      <name val="Verdana"/>
      <family val="2"/>
    </font>
    <font>
      <b/>
      <sz val="11"/>
      <color indexed="8"/>
      <name val="Verdana"/>
      <family val="2"/>
    </font>
    <font>
      <sz val="11"/>
      <color indexed="10"/>
      <name val="Verdana"/>
      <family val="2"/>
    </font>
    <font>
      <b/>
      <sz val="10"/>
      <color indexed="57"/>
      <name val="Verdana"/>
      <family val="2"/>
    </font>
    <font>
      <b/>
      <sz val="10"/>
      <color indexed="60"/>
      <name val="Verdana"/>
      <family val="2"/>
    </font>
    <font>
      <b/>
      <sz val="10"/>
      <color indexed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i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57"/>
      <name val="Verdana"/>
      <family val="2"/>
    </font>
    <font>
      <vertAlign val="superscript"/>
      <sz val="10"/>
      <name val="Verdana"/>
      <family val="2"/>
    </font>
    <font>
      <sz val="10"/>
      <color theme="0"/>
      <name val="Verdana"/>
      <family val="2"/>
    </font>
    <font>
      <vertAlign val="superscript"/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1"/>
      <color rgb="FF000000"/>
      <name val="Calibri"/>
      <family val="2"/>
    </font>
    <font>
      <i/>
      <sz val="10"/>
      <color theme="0"/>
      <name val="Verdana"/>
      <family val="2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000000"/>
      <name val="Verdana"/>
      <family val="2"/>
    </font>
    <font>
      <sz val="10.5"/>
      <name val="Verdana"/>
      <family val="2"/>
    </font>
    <font>
      <i/>
      <sz val="10.5"/>
      <name val="Verdana"/>
      <family val="2"/>
    </font>
    <font>
      <b/>
      <sz val="10.5"/>
      <name val="Verdana"/>
      <family val="2"/>
    </font>
    <font>
      <b/>
      <i/>
      <sz val="10.5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4"/>
      </patternFill>
    </fill>
    <fill>
      <patternFill patternType="solid">
        <fgColor indexed="15"/>
      </patternFill>
    </fill>
    <fill>
      <patternFill patternType="solid">
        <fgColor indexed="33"/>
      </patternFill>
    </fill>
    <fill>
      <patternFill patternType="solid">
        <fgColor indexed="23"/>
      </patternFill>
    </fill>
    <fill>
      <patternFill patternType="solid">
        <fgColor indexed="21"/>
      </patternFill>
    </fill>
    <fill>
      <patternFill patternType="solid">
        <fgColor indexed="8"/>
      </patternFill>
    </fill>
    <fill>
      <patternFill patternType="solid">
        <fgColor indexed="45"/>
      </patternFill>
    </fill>
    <fill>
      <patternFill patternType="solid">
        <fgColor indexed="3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5401A"/>
        <bgColor indexed="64"/>
      </patternFill>
    </fill>
    <fill>
      <patternFill patternType="solid">
        <fgColor rgb="FF3B994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B4E83"/>
        <bgColor indexed="64"/>
      </patternFill>
    </fill>
    <fill>
      <patternFill patternType="solid">
        <fgColor rgb="FFE32E1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2E3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9946"/>
        <bgColor rgb="FF000000"/>
      </patternFill>
    </fill>
    <fill>
      <patternFill patternType="solid">
        <fgColor rgb="FF05411A"/>
        <bgColor rgb="FF000000"/>
      </patternFill>
    </fill>
    <fill>
      <patternFill patternType="solid">
        <fgColor rgb="FF05401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1B4E83"/>
        <bgColor rgb="FF000000"/>
      </patternFill>
    </fill>
    <fill>
      <patternFill patternType="solid">
        <fgColor rgb="FFE32E30"/>
        <bgColor rgb="FF000000"/>
      </patternFill>
    </fill>
    <fill>
      <patternFill patternType="solid">
        <fgColor rgb="FFFFC000"/>
        <bgColor rgb="FF000000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57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ashed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n">
        <color theme="0"/>
      </right>
      <top style="thin">
        <color theme="0"/>
      </top>
      <bottom style="dashed">
        <color theme="0"/>
      </bottom>
      <diagonal/>
    </border>
    <border>
      <left style="thin">
        <color theme="0"/>
      </left>
      <right style="dashed">
        <color theme="0"/>
      </right>
      <top style="thin">
        <color theme="0"/>
      </top>
      <bottom style="dashed">
        <color theme="0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 style="dashed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dashed">
        <color theme="0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ashed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</borders>
  <cellStyleXfs count="48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" applyNumberFormat="0" applyAlignment="0" applyProtection="0"/>
    <xf numFmtId="0" fontId="24" fillId="5" borderId="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2" borderId="1" applyNumberFormat="0" applyAlignment="0" applyProtection="0"/>
    <xf numFmtId="0" fontId="32" fillId="0" borderId="6" applyNumberFormat="0" applyFill="0" applyAlignment="0" applyProtection="0"/>
    <xf numFmtId="0" fontId="33" fillId="13" borderId="0" applyNumberFormat="0" applyBorder="0" applyAlignment="0" applyProtection="0"/>
    <xf numFmtId="0" fontId="34" fillId="0" borderId="0"/>
    <xf numFmtId="0" fontId="17" fillId="0" borderId="0"/>
    <xf numFmtId="0" fontId="16" fillId="0" borderId="0"/>
    <xf numFmtId="0" fontId="16" fillId="0" borderId="0"/>
    <xf numFmtId="0" fontId="35" fillId="13" borderId="7" applyNumberFormat="0" applyFont="0" applyAlignment="0" applyProtection="0"/>
    <xf numFmtId="0" fontId="36" fillId="10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" fillId="0" borderId="0"/>
  </cellStyleXfs>
  <cellXfs count="338">
    <xf numFmtId="0" fontId="0" fillId="0" borderId="0" xfId="0"/>
    <xf numFmtId="0" fontId="14" fillId="0" borderId="0" xfId="0" applyFont="1" applyFill="1" applyBorder="1" applyAlignment="1"/>
    <xf numFmtId="0" fontId="12" fillId="0" borderId="0" xfId="0" applyFont="1"/>
    <xf numFmtId="0" fontId="12" fillId="0" borderId="0" xfId="0" applyFont="1" applyBorder="1"/>
    <xf numFmtId="3" fontId="12" fillId="14" borderId="10" xfId="40" applyNumberFormat="1" applyFont="1" applyFill="1" applyBorder="1" applyAlignment="1"/>
    <xf numFmtId="3" fontId="12" fillId="14" borderId="10" xfId="0" applyNumberFormat="1" applyFont="1" applyFill="1" applyBorder="1" applyAlignment="1">
      <alignment horizontal="right"/>
    </xf>
    <xf numFmtId="3" fontId="19" fillId="15" borderId="10" xfId="40" applyNumberFormat="1" applyFont="1" applyFill="1" applyBorder="1" applyAlignment="1"/>
    <xf numFmtId="3" fontId="19" fillId="15" borderId="10" xfId="0" applyNumberFormat="1" applyFont="1" applyFill="1" applyBorder="1" applyAlignment="1">
      <alignment horizontal="right"/>
    </xf>
    <xf numFmtId="0" fontId="12" fillId="16" borderId="0" xfId="0" applyFont="1" applyFill="1"/>
    <xf numFmtId="0" fontId="12" fillId="16" borderId="0" xfId="0" applyFont="1" applyFill="1" applyAlignment="1">
      <alignment horizontal="left"/>
    </xf>
    <xf numFmtId="0" fontId="12" fillId="16" borderId="0" xfId="0" applyFont="1" applyFill="1" applyBorder="1"/>
    <xf numFmtId="0" fontId="12" fillId="16" borderId="0" xfId="0" applyFont="1" applyFill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41" fillId="0" borderId="0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42" fillId="0" borderId="0" xfId="0" applyFont="1" applyBorder="1" applyAlignment="1">
      <alignment wrapText="1"/>
    </xf>
    <xf numFmtId="0" fontId="42" fillId="0" borderId="0" xfId="0" applyFont="1" applyBorder="1"/>
    <xf numFmtId="0" fontId="30" fillId="0" borderId="0" xfId="34" quotePrefix="1" applyBorder="1" applyAlignment="1" applyProtection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/>
    <xf numFmtId="0" fontId="42" fillId="0" borderId="0" xfId="0" applyFont="1"/>
    <xf numFmtId="0" fontId="12" fillId="0" borderId="0" xfId="0" applyFont="1" applyAlignment="1">
      <alignment horizontal="left"/>
    </xf>
    <xf numFmtId="0" fontId="34" fillId="0" borderId="0" xfId="0" applyFont="1"/>
    <xf numFmtId="3" fontId="34" fillId="14" borderId="10" xfId="40" applyNumberFormat="1" applyFont="1" applyFill="1" applyBorder="1" applyAlignment="1">
      <alignment horizontal="right"/>
    </xf>
    <xf numFmtId="3" fontId="0" fillId="14" borderId="10" xfId="0" applyNumberFormat="1" applyFill="1" applyBorder="1" applyAlignment="1">
      <alignment horizontal="right"/>
    </xf>
    <xf numFmtId="0" fontId="30" fillId="0" borderId="0" xfId="34" applyAlignment="1" applyProtection="1"/>
    <xf numFmtId="0" fontId="34" fillId="0" borderId="0" xfId="0" applyFont="1" applyAlignment="1">
      <alignment horizontal="right"/>
    </xf>
    <xf numFmtId="41" fontId="34" fillId="0" borderId="0" xfId="41" applyNumberFormat="1" applyFont="1" applyFill="1" applyBorder="1" applyAlignment="1">
      <alignment horizontal="right"/>
    </xf>
    <xf numFmtId="0" fontId="40" fillId="0" borderId="0" xfId="0" applyFont="1" applyBorder="1"/>
    <xf numFmtId="0" fontId="40" fillId="0" borderId="0" xfId="0" applyFont="1"/>
    <xf numFmtId="0" fontId="12" fillId="0" borderId="0" xfId="0" applyFont="1" applyFill="1" applyBorder="1"/>
    <xf numFmtId="0" fontId="34" fillId="0" borderId="0" xfId="0" applyFont="1" applyBorder="1"/>
    <xf numFmtId="0" fontId="34" fillId="0" borderId="0" xfId="0" applyFont="1" applyFill="1" applyBorder="1"/>
    <xf numFmtId="0" fontId="47" fillId="0" borderId="0" xfId="0" applyFont="1"/>
    <xf numFmtId="3" fontId="0" fillId="0" borderId="0" xfId="0" applyNumberFormat="1"/>
    <xf numFmtId="3" fontId="12" fillId="14" borderId="11" xfId="40" applyNumberFormat="1" applyFont="1" applyFill="1" applyBorder="1" applyAlignment="1"/>
    <xf numFmtId="3" fontId="19" fillId="15" borderId="13" xfId="40" applyNumberFormat="1" applyFont="1" applyFill="1" applyBorder="1" applyAlignment="1"/>
    <xf numFmtId="164" fontId="12" fillId="14" borderId="10" xfId="0" applyNumberFormat="1" applyFont="1" applyFill="1" applyBorder="1" applyAlignment="1">
      <alignment horizontal="right"/>
    </xf>
    <xf numFmtId="164" fontId="19" fillId="15" borderId="14" xfId="0" applyNumberFormat="1" applyFont="1" applyFill="1" applyBorder="1" applyAlignment="1">
      <alignment horizontal="right"/>
    </xf>
    <xf numFmtId="164" fontId="14" fillId="14" borderId="12" xfId="0" applyNumberFormat="1" applyFont="1" applyFill="1" applyBorder="1" applyAlignment="1">
      <alignment horizontal="right"/>
    </xf>
    <xf numFmtId="164" fontId="14" fillId="15" borderId="15" xfId="0" applyNumberFormat="1" applyFont="1" applyFill="1" applyBorder="1" applyAlignment="1">
      <alignment horizontal="right"/>
    </xf>
    <xf numFmtId="3" fontId="14" fillId="14" borderId="10" xfId="0" applyNumberFormat="1" applyFont="1" applyFill="1" applyBorder="1" applyAlignment="1">
      <alignment horizontal="right"/>
    </xf>
    <xf numFmtId="3" fontId="14" fillId="15" borderId="10" xfId="0" applyNumberFormat="1" applyFont="1" applyFill="1" applyBorder="1" applyAlignment="1">
      <alignment horizontal="right"/>
    </xf>
    <xf numFmtId="3" fontId="34" fillId="14" borderId="11" xfId="40" applyNumberFormat="1" applyFont="1" applyFill="1" applyBorder="1" applyAlignment="1"/>
    <xf numFmtId="3" fontId="14" fillId="14" borderId="12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>
      <alignment horizontal="center" vertical="top"/>
    </xf>
    <xf numFmtId="0" fontId="46" fillId="18" borderId="17" xfId="40" applyNumberFormat="1" applyFont="1" applyFill="1" applyBorder="1" applyAlignment="1">
      <alignment horizontal="left"/>
    </xf>
    <xf numFmtId="0" fontId="34" fillId="18" borderId="17" xfId="0" applyNumberFormat="1" applyFont="1" applyFill="1" applyBorder="1" applyAlignment="1">
      <alignment horizontal="left"/>
    </xf>
    <xf numFmtId="0" fontId="46" fillId="19" borderId="17" xfId="40" applyNumberFormat="1" applyFont="1" applyFill="1" applyBorder="1" applyAlignment="1">
      <alignment horizontal="left"/>
    </xf>
    <xf numFmtId="0" fontId="34" fillId="19" borderId="17" xfId="0" applyNumberFormat="1" applyFont="1" applyFill="1" applyBorder="1" applyAlignment="1">
      <alignment horizontal="left"/>
    </xf>
    <xf numFmtId="0" fontId="46" fillId="20" borderId="17" xfId="40" applyNumberFormat="1" applyFont="1" applyFill="1" applyBorder="1" applyAlignment="1">
      <alignment horizontal="left"/>
    </xf>
    <xf numFmtId="0" fontId="34" fillId="20" borderId="17" xfId="0" applyNumberFormat="1" applyFont="1" applyFill="1" applyBorder="1" applyAlignment="1">
      <alignment horizontal="left"/>
    </xf>
    <xf numFmtId="0" fontId="45" fillId="17" borderId="10" xfId="0" applyFont="1" applyFill="1" applyBorder="1" applyAlignment="1">
      <alignment horizontal="center" vertical="center"/>
    </xf>
    <xf numFmtId="0" fontId="46" fillId="17" borderId="12" xfId="0" applyFont="1" applyFill="1" applyBorder="1" applyAlignment="1">
      <alignment horizontal="center" wrapText="1"/>
    </xf>
    <xf numFmtId="3" fontId="46" fillId="17" borderId="18" xfId="40" applyNumberFormat="1" applyFont="1" applyFill="1" applyBorder="1" applyAlignment="1">
      <alignment horizontal="center" wrapText="1"/>
    </xf>
    <xf numFmtId="3" fontId="46" fillId="17" borderId="19" xfId="40" applyNumberFormat="1" applyFont="1" applyFill="1" applyBorder="1" applyAlignment="1">
      <alignment horizontal="center"/>
    </xf>
    <xf numFmtId="3" fontId="46" fillId="17" borderId="10" xfId="40" applyNumberFormat="1" applyFont="1" applyFill="1" applyBorder="1" applyAlignment="1">
      <alignment horizontal="center" wrapText="1"/>
    </xf>
    <xf numFmtId="0" fontId="45" fillId="17" borderId="10" xfId="0" applyFont="1" applyFill="1" applyBorder="1" applyAlignment="1">
      <alignment horizontal="center" vertical="center" wrapText="1"/>
    </xf>
    <xf numFmtId="3" fontId="46" fillId="17" borderId="12" xfId="40" applyNumberFormat="1" applyFont="1" applyFill="1" applyBorder="1" applyAlignment="1">
      <alignment horizontal="center" wrapText="1"/>
    </xf>
    <xf numFmtId="4" fontId="46" fillId="17" borderId="10" xfId="39" applyNumberFormat="1" applyFont="1" applyFill="1" applyBorder="1" applyAlignment="1">
      <alignment horizontal="center" wrapText="1"/>
    </xf>
    <xf numFmtId="4" fontId="46" fillId="17" borderId="12" xfId="39" applyNumberFormat="1" applyFont="1" applyFill="1" applyBorder="1" applyAlignment="1">
      <alignment horizontal="center" wrapText="1"/>
    </xf>
    <xf numFmtId="0" fontId="46" fillId="17" borderId="17" xfId="40" applyNumberFormat="1" applyFont="1" applyFill="1" applyBorder="1" applyAlignment="1">
      <alignment horizontal="left"/>
    </xf>
    <xf numFmtId="0" fontId="34" fillId="17" borderId="17" xfId="0" applyNumberFormat="1" applyFont="1" applyFill="1" applyBorder="1" applyAlignment="1">
      <alignment horizontal="left"/>
    </xf>
    <xf numFmtId="3" fontId="15" fillId="17" borderId="10" xfId="40" applyNumberFormat="1" applyFont="1" applyFill="1" applyBorder="1" applyAlignment="1">
      <alignment horizontal="center"/>
    </xf>
    <xf numFmtId="4" fontId="15" fillId="17" borderId="10" xfId="39" applyNumberFormat="1" applyFont="1" applyFill="1" applyBorder="1" applyAlignment="1">
      <alignment horizontal="center" wrapText="1"/>
    </xf>
    <xf numFmtId="3" fontId="15" fillId="17" borderId="18" xfId="40" applyNumberFormat="1" applyFont="1" applyFill="1" applyBorder="1" applyAlignment="1">
      <alignment horizontal="center"/>
    </xf>
    <xf numFmtId="3" fontId="15" fillId="17" borderId="19" xfId="40" applyNumberFormat="1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46" fillId="22" borderId="17" xfId="40" applyNumberFormat="1" applyFont="1" applyFill="1" applyBorder="1" applyAlignment="1">
      <alignment horizontal="left"/>
    </xf>
    <xf numFmtId="0" fontId="46" fillId="23" borderId="17" xfId="40" applyNumberFormat="1" applyFont="1" applyFill="1" applyBorder="1" applyAlignment="1">
      <alignment horizontal="left"/>
    </xf>
    <xf numFmtId="3" fontId="15" fillId="17" borderId="18" xfId="40" applyNumberFormat="1" applyFont="1" applyFill="1" applyBorder="1" applyAlignment="1">
      <alignment horizontal="center" wrapText="1"/>
    </xf>
    <xf numFmtId="3" fontId="14" fillId="15" borderId="13" xfId="40" applyNumberFormat="1" applyFont="1" applyFill="1" applyBorder="1" applyAlignment="1"/>
    <xf numFmtId="3" fontId="14" fillId="15" borderId="15" xfId="0" applyNumberFormat="1" applyFont="1" applyFill="1" applyBorder="1" applyAlignment="1">
      <alignment horizontal="right"/>
    </xf>
    <xf numFmtId="0" fontId="51" fillId="25" borderId="0" xfId="0" applyFont="1" applyFill="1"/>
    <xf numFmtId="0" fontId="49" fillId="24" borderId="32" xfId="0" applyFont="1" applyFill="1" applyBorder="1" applyAlignment="1">
      <alignment horizontal="center"/>
    </xf>
    <xf numFmtId="17" fontId="34" fillId="26" borderId="24" xfId="0" quotePrefix="1" applyNumberFormat="1" applyFont="1" applyFill="1" applyBorder="1"/>
    <xf numFmtId="0" fontId="34" fillId="26" borderId="24" xfId="0" applyFont="1" applyFill="1" applyBorder="1"/>
    <xf numFmtId="0" fontId="34" fillId="26" borderId="27" xfId="0" applyFont="1" applyFill="1" applyBorder="1"/>
    <xf numFmtId="0" fontId="14" fillId="21" borderId="27" xfId="0" applyFont="1" applyFill="1" applyBorder="1"/>
    <xf numFmtId="0" fontId="51" fillId="27" borderId="0" xfId="0" applyFont="1" applyFill="1"/>
    <xf numFmtId="0" fontId="51" fillId="28" borderId="0" xfId="0" applyFont="1" applyFill="1"/>
    <xf numFmtId="0" fontId="51" fillId="24" borderId="0" xfId="0" applyFont="1" applyFill="1"/>
    <xf numFmtId="0" fontId="51" fillId="29" borderId="0" xfId="0" applyFont="1" applyFill="1"/>
    <xf numFmtId="0" fontId="51" fillId="21" borderId="0" xfId="0" applyFont="1" applyFill="1"/>
    <xf numFmtId="0" fontId="49" fillId="24" borderId="25" xfId="0" applyFont="1" applyFill="1" applyBorder="1" applyAlignment="1">
      <alignment horizontal="center"/>
    </xf>
    <xf numFmtId="0" fontId="49" fillId="24" borderId="26" xfId="0" applyFont="1" applyFill="1" applyBorder="1" applyAlignment="1">
      <alignment horizontal="center"/>
    </xf>
    <xf numFmtId="0" fontId="46" fillId="17" borderId="18" xfId="0" applyFont="1" applyFill="1" applyBorder="1" applyAlignment="1">
      <alignment horizontal="center"/>
    </xf>
    <xf numFmtId="0" fontId="46" fillId="17" borderId="19" xfId="0" applyFont="1" applyFill="1" applyBorder="1" applyAlignment="1">
      <alignment horizontal="center"/>
    </xf>
    <xf numFmtId="0" fontId="11" fillId="0" borderId="0" xfId="0" applyFont="1"/>
    <xf numFmtId="0" fontId="51" fillId="30" borderId="0" xfId="0" applyFont="1" applyFill="1"/>
    <xf numFmtId="0" fontId="51" fillId="31" borderId="0" xfId="0" applyFont="1" applyFill="1"/>
    <xf numFmtId="0" fontId="15" fillId="17" borderId="18" xfId="0" applyFont="1" applyFill="1" applyBorder="1" applyAlignment="1">
      <alignment horizontal="center"/>
    </xf>
    <xf numFmtId="3" fontId="11" fillId="14" borderId="11" xfId="40" applyNumberFormat="1" applyFont="1" applyFill="1" applyBorder="1" applyAlignment="1"/>
    <xf numFmtId="0" fontId="11" fillId="21" borderId="0" xfId="0" applyFont="1" applyFill="1"/>
    <xf numFmtId="3" fontId="0" fillId="21" borderId="0" xfId="0" applyNumberFormat="1" applyFill="1"/>
    <xf numFmtId="0" fontId="0" fillId="21" borderId="0" xfId="0" applyFill="1"/>
    <xf numFmtId="0" fontId="11" fillId="0" borderId="0" xfId="0" applyFont="1" applyFill="1"/>
    <xf numFmtId="0" fontId="11" fillId="0" borderId="17" xfId="40" applyNumberFormat="1" applyFont="1" applyFill="1" applyBorder="1" applyAlignment="1">
      <alignment horizontal="left"/>
    </xf>
    <xf numFmtId="0" fontId="11" fillId="0" borderId="17" xfId="0" applyNumberFormat="1" applyFont="1" applyFill="1" applyBorder="1" applyAlignment="1">
      <alignment horizontal="left"/>
    </xf>
    <xf numFmtId="0" fontId="11" fillId="21" borderId="17" xfId="0" applyNumberFormat="1" applyFont="1" applyFill="1" applyBorder="1" applyAlignment="1">
      <alignment horizontal="left"/>
    </xf>
    <xf numFmtId="3" fontId="11" fillId="21" borderId="17" xfId="0" applyNumberFormat="1" applyFont="1" applyFill="1" applyBorder="1" applyAlignment="1">
      <alignment horizontal="right"/>
    </xf>
    <xf numFmtId="0" fontId="11" fillId="0" borderId="39" xfId="0" applyNumberFormat="1" applyFont="1" applyFill="1" applyBorder="1" applyAlignment="1">
      <alignment horizontal="left"/>
    </xf>
    <xf numFmtId="0" fontId="34" fillId="0" borderId="0" xfId="40" applyNumberFormat="1" applyFont="1" applyFill="1" applyBorder="1" applyAlignment="1"/>
    <xf numFmtId="3" fontId="34" fillId="0" borderId="0" xfId="4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5" fontId="43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left"/>
    </xf>
    <xf numFmtId="3" fontId="34" fillId="0" borderId="0" xfId="0" applyNumberFormat="1" applyFont="1"/>
    <xf numFmtId="0" fontId="10" fillId="0" borderId="0" xfId="0" applyFont="1"/>
    <xf numFmtId="164" fontId="34" fillId="0" borderId="0" xfId="0" applyNumberFormat="1" applyFont="1"/>
    <xf numFmtId="3" fontId="52" fillId="0" borderId="0" xfId="0" applyNumberFormat="1" applyFont="1" applyFill="1" applyBorder="1"/>
    <xf numFmtId="0" fontId="52" fillId="0" borderId="0" xfId="0" applyFont="1" applyFill="1" applyBorder="1"/>
    <xf numFmtId="3" fontId="19" fillId="15" borderId="14" xfId="0" applyNumberFormat="1" applyFont="1" applyFill="1" applyBorder="1" applyAlignment="1">
      <alignment horizontal="right"/>
    </xf>
    <xf numFmtId="3" fontId="0" fillId="26" borderId="25" xfId="0" applyNumberFormat="1" applyFill="1" applyBorder="1"/>
    <xf numFmtId="3" fontId="14" fillId="21" borderId="28" xfId="0" applyNumberFormat="1" applyFont="1" applyFill="1" applyBorder="1"/>
    <xf numFmtId="3" fontId="0" fillId="26" borderId="26" xfId="0" applyNumberFormat="1" applyFill="1" applyBorder="1"/>
    <xf numFmtId="3" fontId="14" fillId="21" borderId="29" xfId="0" applyNumberFormat="1" applyFont="1" applyFill="1" applyBorder="1"/>
    <xf numFmtId="0" fontId="14" fillId="0" borderId="0" xfId="0" applyFont="1" applyFill="1" applyAlignment="1">
      <alignment horizontal="left"/>
    </xf>
    <xf numFmtId="0" fontId="34" fillId="32" borderId="0" xfId="0" applyFont="1" applyFill="1"/>
    <xf numFmtId="0" fontId="14" fillId="32" borderId="0" xfId="0" applyFont="1" applyFill="1"/>
    <xf numFmtId="0" fontId="34" fillId="32" borderId="0" xfId="0" applyFont="1" applyFill="1" applyAlignment="1">
      <alignment wrapText="1"/>
    </xf>
    <xf numFmtId="0" fontId="10" fillId="32" borderId="0" xfId="0" applyFont="1" applyFill="1" applyAlignment="1">
      <alignment horizontal="center"/>
    </xf>
    <xf numFmtId="0" fontId="34" fillId="0" borderId="0" xfId="0" applyFont="1" applyFill="1"/>
    <xf numFmtId="0" fontId="11" fillId="32" borderId="0" xfId="0" applyFont="1" applyFill="1"/>
    <xf numFmtId="0" fontId="10" fillId="32" borderId="0" xfId="0" applyFont="1" applyFill="1"/>
    <xf numFmtId="0" fontId="10" fillId="32" borderId="0" xfId="0" applyFont="1" applyFill="1" applyAlignment="1">
      <alignment horizontal="center"/>
    </xf>
    <xf numFmtId="0" fontId="53" fillId="0" borderId="0" xfId="0" applyFont="1"/>
    <xf numFmtId="0" fontId="0" fillId="32" borderId="0" xfId="0" applyFill="1"/>
    <xf numFmtId="0" fontId="9" fillId="26" borderId="0" xfId="0" applyFont="1" applyFill="1" applyAlignment="1">
      <alignment wrapText="1"/>
    </xf>
    <xf numFmtId="0" fontId="8" fillId="0" borderId="0" xfId="0" applyFont="1"/>
    <xf numFmtId="167" fontId="0" fillId="0" borderId="0" xfId="0" applyNumberFormat="1"/>
    <xf numFmtId="3" fontId="7" fillId="0" borderId="0" xfId="0" applyNumberFormat="1" applyFont="1"/>
    <xf numFmtId="3" fontId="8" fillId="0" borderId="0" xfId="0" applyNumberFormat="1" applyFont="1"/>
    <xf numFmtId="164" fontId="52" fillId="0" borderId="0" xfId="0" applyNumberFormat="1" applyFont="1" applyFill="1" applyBorder="1"/>
    <xf numFmtId="164" fontId="7" fillId="0" borderId="0" xfId="0" applyNumberFormat="1" applyFont="1" applyFill="1" applyBorder="1"/>
    <xf numFmtId="1" fontId="7" fillId="0" borderId="0" xfId="0" applyNumberFormat="1" applyFont="1" applyFill="1" applyBorder="1"/>
    <xf numFmtId="3" fontId="54" fillId="0" borderId="0" xfId="0" applyNumberFormat="1" applyFont="1" applyFill="1" applyBorder="1"/>
    <xf numFmtId="0" fontId="54" fillId="0" borderId="0" xfId="0" applyFont="1" applyFill="1" applyBorder="1"/>
    <xf numFmtId="3" fontId="0" fillId="0" borderId="0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/>
    <xf numFmtId="3" fontId="7" fillId="0" borderId="0" xfId="0" applyNumberFormat="1" applyFont="1" applyFill="1"/>
    <xf numFmtId="0" fontId="7" fillId="32" borderId="0" xfId="0" applyFont="1" applyFill="1"/>
    <xf numFmtId="0" fontId="11" fillId="0" borderId="0" xfId="40" applyNumberFormat="1" applyFont="1" applyFill="1" applyBorder="1" applyAlignment="1"/>
    <xf numFmtId="0" fontId="7" fillId="0" borderId="0" xfId="0" applyFont="1" applyAlignment="1">
      <alignment vertical="center"/>
    </xf>
    <xf numFmtId="3" fontId="11" fillId="0" borderId="0" xfId="40" applyNumberFormat="1" applyFont="1" applyFill="1" applyBorder="1" applyAlignment="1">
      <alignment horizontal="center" wrapText="1"/>
    </xf>
    <xf numFmtId="3" fontId="11" fillId="0" borderId="0" xfId="40" applyNumberFormat="1" applyFont="1" applyFill="1" applyBorder="1" applyAlignment="1"/>
    <xf numFmtId="3" fontId="11" fillId="21" borderId="40" xfId="0" applyNumberFormat="1" applyFont="1" applyFill="1" applyBorder="1" applyAlignment="1">
      <alignment horizontal="right"/>
    </xf>
    <xf numFmtId="3" fontId="11" fillId="0" borderId="17" xfId="0" applyNumberFormat="1" applyFont="1" applyFill="1" applyBorder="1" applyAlignment="1">
      <alignment horizontal="right"/>
    </xf>
    <xf numFmtId="3" fontId="7" fillId="0" borderId="0" xfId="40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right"/>
    </xf>
    <xf numFmtId="0" fontId="6" fillId="32" borderId="0" xfId="0" applyFont="1" applyFill="1"/>
    <xf numFmtId="3" fontId="0" fillId="26" borderId="25" xfId="0" applyNumberFormat="1" applyFill="1" applyBorder="1" applyAlignment="1">
      <alignment horizontal="right"/>
    </xf>
    <xf numFmtId="3" fontId="0" fillId="26" borderId="26" xfId="0" applyNumberFormat="1" applyFill="1" applyBorder="1" applyAlignment="1">
      <alignment horizontal="right"/>
    </xf>
    <xf numFmtId="0" fontId="5" fillId="0" borderId="0" xfId="0" applyFont="1"/>
    <xf numFmtId="0" fontId="5" fillId="0" borderId="0" xfId="40" applyNumberFormat="1" applyFont="1" applyFill="1" applyBorder="1" applyAlignment="1"/>
    <xf numFmtId="0" fontId="14" fillId="21" borderId="13" xfId="0" applyFont="1" applyFill="1" applyBorder="1"/>
    <xf numFmtId="164" fontId="14" fillId="21" borderId="14" xfId="41" applyNumberFormat="1" applyFont="1" applyFill="1" applyBorder="1" applyAlignment="1">
      <alignment horizontal="right"/>
    </xf>
    <xf numFmtId="166" fontId="14" fillId="21" borderId="15" xfId="41" applyNumberFormat="1" applyFont="1" applyFill="1" applyBorder="1" applyAlignment="1">
      <alignment horizontal="right"/>
    </xf>
    <xf numFmtId="3" fontId="14" fillId="21" borderId="13" xfId="0" applyNumberFormat="1" applyFont="1" applyFill="1" applyBorder="1"/>
    <xf numFmtId="0" fontId="46" fillId="17" borderId="19" xfId="0" applyFont="1" applyFill="1" applyBorder="1" applyAlignment="1"/>
    <xf numFmtId="0" fontId="5" fillId="32" borderId="0" xfId="0" applyFont="1" applyFill="1"/>
    <xf numFmtId="168" fontId="12" fillId="0" borderId="0" xfId="0" applyNumberFormat="1" applyFont="1"/>
    <xf numFmtId="168" fontId="34" fillId="0" borderId="0" xfId="0" applyNumberFormat="1" applyFont="1"/>
    <xf numFmtId="168" fontId="5" fillId="0" borderId="0" xfId="0" applyNumberFormat="1" applyFont="1"/>
    <xf numFmtId="164" fontId="14" fillId="21" borderId="13" xfId="0" applyNumberFormat="1" applyFont="1" applyFill="1" applyBorder="1"/>
    <xf numFmtId="0" fontId="4" fillId="0" borderId="0" xfId="47"/>
    <xf numFmtId="164" fontId="4" fillId="0" borderId="0" xfId="47" applyNumberFormat="1"/>
    <xf numFmtId="1" fontId="4" fillId="0" borderId="0" xfId="47" applyNumberFormat="1"/>
    <xf numFmtId="0" fontId="0" fillId="0" borderId="0" xfId="0" applyAlignment="1">
      <alignment vertical="center"/>
    </xf>
    <xf numFmtId="0" fontId="51" fillId="25" borderId="0" xfId="0" applyFont="1" applyFill="1" applyAlignment="1">
      <alignment vertical="center"/>
    </xf>
    <xf numFmtId="0" fontId="51" fillId="27" borderId="0" xfId="0" applyFont="1" applyFill="1" applyAlignment="1">
      <alignment vertical="center"/>
    </xf>
    <xf numFmtId="0" fontId="51" fillId="28" borderId="0" xfId="0" applyFont="1" applyFill="1" applyAlignment="1">
      <alignment vertical="center"/>
    </xf>
    <xf numFmtId="0" fontId="51" fillId="24" borderId="0" xfId="0" applyFont="1" applyFill="1" applyAlignment="1">
      <alignment vertical="center"/>
    </xf>
    <xf numFmtId="0" fontId="51" fillId="29" borderId="0" xfId="0" applyFont="1" applyFill="1" applyAlignment="1">
      <alignment vertical="center"/>
    </xf>
    <xf numFmtId="0" fontId="51" fillId="21" borderId="0" xfId="0" applyFont="1" applyFill="1" applyAlignment="1">
      <alignment vertical="center"/>
    </xf>
    <xf numFmtId="0" fontId="55" fillId="24" borderId="35" xfId="0" applyFont="1" applyFill="1" applyBorder="1" applyAlignment="1">
      <alignment horizontal="center" vertical="center"/>
    </xf>
    <xf numFmtId="0" fontId="55" fillId="24" borderId="38" xfId="0" applyFont="1" applyFill="1" applyBorder="1" applyAlignment="1">
      <alignment horizontal="center" vertical="center"/>
    </xf>
    <xf numFmtId="0" fontId="49" fillId="25" borderId="0" xfId="0" applyFont="1" applyFill="1"/>
    <xf numFmtId="0" fontId="49" fillId="27" borderId="0" xfId="0" applyFont="1" applyFill="1"/>
    <xf numFmtId="0" fontId="49" fillId="28" borderId="0" xfId="0" applyFont="1" applyFill="1"/>
    <xf numFmtId="0" fontId="49" fillId="24" borderId="0" xfId="0" applyFont="1" applyFill="1"/>
    <xf numFmtId="0" fontId="49" fillId="29" borderId="0" xfId="0" applyFont="1" applyFill="1"/>
    <xf numFmtId="0" fontId="49" fillId="21" borderId="0" xfId="0" applyFont="1" applyFill="1"/>
    <xf numFmtId="0" fontId="49" fillId="24" borderId="32" xfId="0" applyFont="1" applyFill="1" applyBorder="1" applyAlignment="1">
      <alignment horizontal="center" vertical="center"/>
    </xf>
    <xf numFmtId="0" fontId="49" fillId="24" borderId="34" xfId="0" applyFont="1" applyFill="1" applyBorder="1" applyAlignment="1">
      <alignment horizontal="center" vertical="center"/>
    </xf>
    <xf numFmtId="0" fontId="11" fillId="33" borderId="0" xfId="0" applyFont="1" applyFill="1"/>
    <xf numFmtId="0" fontId="0" fillId="33" borderId="0" xfId="0" applyFill="1"/>
    <xf numFmtId="0" fontId="0" fillId="33" borderId="0" xfId="0" applyFill="1" applyAlignment="1">
      <alignment vertical="center"/>
    </xf>
    <xf numFmtId="0" fontId="10" fillId="33" borderId="0" xfId="0" applyFont="1" applyFill="1"/>
    <xf numFmtId="0" fontId="49" fillId="30" borderId="0" xfId="0" applyFont="1" applyFill="1"/>
    <xf numFmtId="0" fontId="49" fillId="31" borderId="0" xfId="0" applyFont="1" applyFill="1"/>
    <xf numFmtId="3" fontId="3" fillId="32" borderId="11" xfId="41" applyNumberFormat="1" applyFont="1" applyFill="1" applyBorder="1"/>
    <xf numFmtId="164" fontId="3" fillId="32" borderId="10" xfId="0" applyNumberFormat="1" applyFont="1" applyFill="1" applyBorder="1" applyAlignment="1">
      <alignment horizontal="right"/>
    </xf>
    <xf numFmtId="166" fontId="3" fillId="32" borderId="12" xfId="41" applyNumberFormat="1" applyFont="1" applyFill="1" applyBorder="1" applyAlignment="1">
      <alignment horizontal="right"/>
    </xf>
    <xf numFmtId="164" fontId="3" fillId="32" borderId="10" xfId="41" applyNumberFormat="1" applyFont="1" applyFill="1" applyBorder="1" applyAlignment="1">
      <alignment horizontal="right"/>
    </xf>
    <xf numFmtId="3" fontId="15" fillId="18" borderId="17" xfId="40" applyNumberFormat="1" applyFont="1" applyFill="1" applyBorder="1" applyAlignment="1">
      <alignment horizontal="left"/>
    </xf>
    <xf numFmtId="3" fontId="15" fillId="19" borderId="17" xfId="40" applyNumberFormat="1" applyFont="1" applyFill="1" applyBorder="1" applyAlignment="1">
      <alignment horizontal="left"/>
    </xf>
    <xf numFmtId="3" fontId="15" fillId="20" borderId="17" xfId="40" applyNumberFormat="1" applyFont="1" applyFill="1" applyBorder="1" applyAlignment="1">
      <alignment horizontal="left"/>
    </xf>
    <xf numFmtId="3" fontId="15" fillId="17" borderId="17" xfId="40" applyNumberFormat="1" applyFont="1" applyFill="1" applyBorder="1" applyAlignment="1">
      <alignment horizontal="left"/>
    </xf>
    <xf numFmtId="3" fontId="46" fillId="17" borderId="10" xfId="40" applyNumberFormat="1" applyFont="1" applyFill="1" applyBorder="1" applyAlignment="1">
      <alignment horizontal="center" vertical="center" wrapText="1"/>
    </xf>
    <xf numFmtId="3" fontId="46" fillId="17" borderId="12" xfId="40" applyNumberFormat="1" applyFont="1" applyFill="1" applyBorder="1" applyAlignment="1">
      <alignment horizontal="center" vertical="center" wrapText="1"/>
    </xf>
    <xf numFmtId="3" fontId="46" fillId="17" borderId="18" xfId="40" applyNumberFormat="1" applyFont="1" applyFill="1" applyBorder="1" applyAlignment="1">
      <alignment horizontal="center" vertical="center" wrapText="1"/>
    </xf>
    <xf numFmtId="3" fontId="46" fillId="17" borderId="19" xfId="40" applyNumberFormat="1" applyFont="1" applyFill="1" applyBorder="1" applyAlignment="1">
      <alignment horizontal="center" vertical="center"/>
    </xf>
    <xf numFmtId="164" fontId="3" fillId="32" borderId="11" xfId="41" applyNumberFormat="1" applyFont="1" applyFill="1" applyBorder="1"/>
    <xf numFmtId="3" fontId="15" fillId="23" borderId="17" xfId="40" applyNumberFormat="1" applyFont="1" applyFill="1" applyBorder="1" applyAlignment="1">
      <alignment horizontal="left"/>
    </xf>
    <xf numFmtId="3" fontId="15" fillId="22" borderId="17" xfId="4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1" fontId="3" fillId="0" borderId="0" xfId="0" applyNumberFormat="1" applyFont="1" applyFill="1" applyBorder="1"/>
    <xf numFmtId="3" fontId="3" fillId="0" borderId="0" xfId="0" applyNumberFormat="1" applyFont="1" applyFill="1" applyBorder="1"/>
    <xf numFmtId="17" fontId="57" fillId="35" borderId="45" xfId="0" applyNumberFormat="1" applyFont="1" applyFill="1" applyBorder="1" applyAlignment="1">
      <alignment horizontal="center" vertical="center"/>
    </xf>
    <xf numFmtId="0" fontId="57" fillId="35" borderId="45" xfId="0" applyFont="1" applyFill="1" applyBorder="1" applyAlignment="1">
      <alignment horizontal="center" vertical="center"/>
    </xf>
    <xf numFmtId="0" fontId="57" fillId="35" borderId="46" xfId="0" applyFont="1" applyFill="1" applyBorder="1" applyAlignment="1">
      <alignment horizontal="center" vertical="center"/>
    </xf>
    <xf numFmtId="0" fontId="57" fillId="36" borderId="46" xfId="0" applyFont="1" applyFill="1" applyBorder="1" applyAlignment="1">
      <alignment horizontal="center"/>
    </xf>
    <xf numFmtId="3" fontId="52" fillId="37" borderId="45" xfId="0" applyNumberFormat="1" applyFont="1" applyFill="1" applyBorder="1" applyAlignment="1">
      <alignment horizontal="center"/>
    </xf>
    <xf numFmtId="3" fontId="58" fillId="38" borderId="46" xfId="0" applyNumberFormat="1" applyFont="1" applyFill="1" applyBorder="1" applyAlignment="1">
      <alignment horizontal="center"/>
    </xf>
    <xf numFmtId="0" fontId="57" fillId="36" borderId="50" xfId="0" applyFont="1" applyFill="1" applyBorder="1" applyAlignment="1">
      <alignment horizontal="center"/>
    </xf>
    <xf numFmtId="3" fontId="52" fillId="37" borderId="51" xfId="0" applyNumberFormat="1" applyFont="1" applyFill="1" applyBorder="1" applyAlignment="1">
      <alignment horizontal="center"/>
    </xf>
    <xf numFmtId="3" fontId="58" fillId="38" borderId="50" xfId="0" applyNumberFormat="1" applyFont="1" applyFill="1" applyBorder="1" applyAlignment="1">
      <alignment horizontal="center"/>
    </xf>
    <xf numFmtId="17" fontId="57" fillId="35" borderId="51" xfId="0" applyNumberFormat="1" applyFont="1" applyFill="1" applyBorder="1" applyAlignment="1">
      <alignment horizontal="center" vertical="center"/>
    </xf>
    <xf numFmtId="0" fontId="57" fillId="35" borderId="51" xfId="0" applyFont="1" applyFill="1" applyBorder="1" applyAlignment="1">
      <alignment horizontal="center" vertical="center"/>
    </xf>
    <xf numFmtId="0" fontId="57" fillId="35" borderId="50" xfId="0" applyFont="1" applyFill="1" applyBorder="1" applyAlignment="1">
      <alignment horizontal="center" vertical="center"/>
    </xf>
    <xf numFmtId="0" fontId="57" fillId="36" borderId="53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0" fillId="0" borderId="0" xfId="0" applyFill="1"/>
    <xf numFmtId="3" fontId="8" fillId="0" borderId="0" xfId="0" applyNumberFormat="1" applyFont="1" applyFill="1"/>
    <xf numFmtId="0" fontId="3" fillId="33" borderId="0" xfId="0" applyFont="1" applyFill="1"/>
    <xf numFmtId="0" fontId="3" fillId="0" borderId="0" xfId="0" applyFont="1"/>
    <xf numFmtId="169" fontId="43" fillId="14" borderId="10" xfId="0" applyNumberFormat="1" applyFont="1" applyFill="1" applyBorder="1" applyAlignment="1">
      <alignment horizontal="right"/>
    </xf>
    <xf numFmtId="169" fontId="44" fillId="15" borderId="14" xfId="0" applyNumberFormat="1" applyFont="1" applyFill="1" applyBorder="1" applyAlignment="1">
      <alignment horizontal="right"/>
    </xf>
    <xf numFmtId="169" fontId="44" fillId="15" borderId="10" xfId="0" applyNumberFormat="1" applyFont="1" applyFill="1" applyBorder="1" applyAlignment="1">
      <alignment horizontal="right"/>
    </xf>
    <xf numFmtId="169" fontId="43" fillId="32" borderId="11" xfId="41" applyNumberFormat="1" applyFont="1" applyFill="1" applyBorder="1"/>
    <xf numFmtId="169" fontId="44" fillId="21" borderId="13" xfId="0" applyNumberFormat="1" applyFont="1" applyFill="1" applyBorder="1"/>
    <xf numFmtId="169" fontId="43" fillId="32" borderId="10" xfId="0" applyNumberFormat="1" applyFont="1" applyFill="1" applyBorder="1" applyAlignment="1">
      <alignment horizontal="right"/>
    </xf>
    <xf numFmtId="169" fontId="44" fillId="21" borderId="14" xfId="41" applyNumberFormat="1" applyFont="1" applyFill="1" applyBorder="1" applyAlignment="1">
      <alignment horizontal="right"/>
    </xf>
    <xf numFmtId="169" fontId="43" fillId="32" borderId="10" xfId="41" applyNumberFormat="1" applyFont="1" applyFill="1" applyBorder="1" applyAlignment="1">
      <alignment horizontal="right"/>
    </xf>
    <xf numFmtId="0" fontId="49" fillId="24" borderId="32" xfId="0" applyFont="1" applyFill="1" applyBorder="1" applyAlignment="1">
      <alignment horizontal="center" wrapText="1"/>
    </xf>
    <xf numFmtId="17" fontId="59" fillId="26" borderId="24" xfId="0" quotePrefix="1" applyNumberFormat="1" applyFont="1" applyFill="1" applyBorder="1"/>
    <xf numFmtId="3" fontId="59" fillId="26" borderId="25" xfId="0" applyNumberFormat="1" applyFont="1" applyFill="1" applyBorder="1" applyAlignment="1">
      <alignment horizontal="right"/>
    </xf>
    <xf numFmtId="169" fontId="60" fillId="26" borderId="25" xfId="0" applyNumberFormat="1" applyFont="1" applyFill="1" applyBorder="1" applyAlignment="1">
      <alignment horizontal="right" vertical="center"/>
    </xf>
    <xf numFmtId="169" fontId="60" fillId="26" borderId="26" xfId="0" applyNumberFormat="1" applyFont="1" applyFill="1" applyBorder="1" applyAlignment="1">
      <alignment horizontal="right" vertical="center"/>
    </xf>
    <xf numFmtId="0" fontId="59" fillId="26" borderId="24" xfId="0" applyFont="1" applyFill="1" applyBorder="1"/>
    <xf numFmtId="0" fontId="59" fillId="26" borderId="27" xfId="0" applyFont="1" applyFill="1" applyBorder="1"/>
    <xf numFmtId="0" fontId="61" fillId="21" borderId="27" xfId="0" applyFont="1" applyFill="1" applyBorder="1"/>
    <xf numFmtId="3" fontId="61" fillId="21" borderId="28" xfId="0" applyNumberFormat="1" applyFont="1" applyFill="1" applyBorder="1" applyAlignment="1">
      <alignment horizontal="right"/>
    </xf>
    <xf numFmtId="169" fontId="62" fillId="21" borderId="28" xfId="0" applyNumberFormat="1" applyFont="1" applyFill="1" applyBorder="1" applyAlignment="1">
      <alignment horizontal="right" vertical="center"/>
    </xf>
    <xf numFmtId="169" fontId="62" fillId="21" borderId="29" xfId="0" applyNumberFormat="1" applyFont="1" applyFill="1" applyBorder="1" applyAlignment="1">
      <alignment horizontal="right" vertical="center"/>
    </xf>
    <xf numFmtId="0" fontId="30" fillId="0" borderId="0" xfId="34" quotePrefix="1" applyAlignment="1" applyProtection="1"/>
    <xf numFmtId="0" fontId="30" fillId="0" borderId="0" xfId="34" applyAlignment="1" applyProtection="1">
      <alignment horizontal="left"/>
    </xf>
    <xf numFmtId="0" fontId="30" fillId="0" borderId="0" xfId="34" quotePrefix="1" applyAlignment="1" applyProtection="1">
      <alignment horizontal="left"/>
    </xf>
    <xf numFmtId="0" fontId="11" fillId="32" borderId="0" xfId="0" applyFont="1" applyFill="1" applyBorder="1"/>
    <xf numFmtId="0" fontId="34" fillId="32" borderId="0" xfId="40" applyNumberFormat="1" applyFont="1" applyFill="1" applyBorder="1" applyAlignment="1"/>
    <xf numFmtId="0" fontId="5" fillId="32" borderId="0" xfId="40" applyNumberFormat="1" applyFont="1" applyFill="1" applyBorder="1" applyAlignment="1"/>
    <xf numFmtId="3" fontId="11" fillId="32" borderId="19" xfId="40" applyNumberFormat="1" applyFont="1" applyFill="1" applyBorder="1" applyAlignment="1">
      <alignment horizontal="center"/>
    </xf>
    <xf numFmtId="3" fontId="11" fillId="32" borderId="14" xfId="40" applyNumberFormat="1" applyFont="1" applyFill="1" applyBorder="1" applyAlignment="1">
      <alignment horizontal="center" wrapText="1"/>
    </xf>
    <xf numFmtId="0" fontId="43" fillId="32" borderId="14" xfId="0" applyFont="1" applyFill="1" applyBorder="1" applyAlignment="1">
      <alignment horizontal="center" vertical="center" wrapText="1"/>
    </xf>
    <xf numFmtId="3" fontId="11" fillId="32" borderId="15" xfId="40" applyNumberFormat="1" applyFont="1" applyFill="1" applyBorder="1" applyAlignment="1">
      <alignment horizontal="center" wrapText="1"/>
    </xf>
    <xf numFmtId="3" fontId="11" fillId="32" borderId="18" xfId="40" applyNumberFormat="1" applyFont="1" applyFill="1" applyBorder="1" applyAlignment="1">
      <alignment horizontal="center" wrapText="1"/>
    </xf>
    <xf numFmtId="3" fontId="11" fillId="32" borderId="10" xfId="40" applyNumberFormat="1" applyFont="1" applyFill="1" applyBorder="1" applyAlignment="1">
      <alignment horizontal="center" wrapText="1"/>
    </xf>
    <xf numFmtId="0" fontId="43" fillId="32" borderId="10" xfId="0" applyFont="1" applyFill="1" applyBorder="1" applyAlignment="1">
      <alignment horizontal="center" vertical="center" wrapText="1"/>
    </xf>
    <xf numFmtId="3" fontId="11" fillId="32" borderId="12" xfId="40" applyNumberFormat="1" applyFont="1" applyFill="1" applyBorder="1" applyAlignment="1">
      <alignment horizontal="center" wrapText="1"/>
    </xf>
    <xf numFmtId="0" fontId="34" fillId="32" borderId="0" xfId="0" applyFont="1" applyFill="1" applyBorder="1" applyAlignment="1">
      <alignment horizontal="right"/>
    </xf>
    <xf numFmtId="0" fontId="4" fillId="32" borderId="0" xfId="47" applyFill="1"/>
    <xf numFmtId="17" fontId="4" fillId="32" borderId="0" xfId="47" quotePrefix="1" applyNumberFormat="1" applyFill="1"/>
    <xf numFmtId="2" fontId="4" fillId="0" borderId="0" xfId="47" applyNumberFormat="1"/>
    <xf numFmtId="0" fontId="2" fillId="0" borderId="0" xfId="0" applyFont="1"/>
    <xf numFmtId="0" fontId="0" fillId="32" borderId="0" xfId="0" applyFill="1" applyAlignment="1">
      <alignment horizontal="center"/>
    </xf>
    <xf numFmtId="0" fontId="0" fillId="32" borderId="0" xfId="0" applyFill="1" applyAlignment="1">
      <alignment horizontal="center" wrapText="1"/>
    </xf>
    <xf numFmtId="0" fontId="40" fillId="16" borderId="21" xfId="0" applyFont="1" applyFill="1" applyBorder="1" applyAlignment="1">
      <alignment horizontal="center"/>
    </xf>
    <xf numFmtId="0" fontId="40" fillId="16" borderId="0" xfId="0" applyFont="1" applyFill="1" applyBorder="1" applyAlignment="1">
      <alignment horizontal="center"/>
    </xf>
    <xf numFmtId="0" fontId="15" fillId="17" borderId="20" xfId="0" applyFont="1" applyFill="1" applyBorder="1" applyAlignment="1">
      <alignment vertical="center"/>
    </xf>
    <xf numFmtId="0" fontId="15" fillId="17" borderId="11" xfId="0" applyFont="1" applyFill="1" applyBorder="1" applyAlignment="1">
      <alignment vertical="center"/>
    </xf>
    <xf numFmtId="3" fontId="15" fillId="17" borderId="18" xfId="40" applyNumberFormat="1" applyFont="1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15" fillId="17" borderId="10" xfId="0" applyFont="1" applyFill="1" applyBorder="1" applyAlignment="1">
      <alignment vertical="center"/>
    </xf>
    <xf numFmtId="3" fontId="15" fillId="17" borderId="12" xfId="40" applyNumberFormat="1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4" fontId="46" fillId="17" borderId="16" xfId="39" applyNumberFormat="1" applyFont="1" applyFill="1" applyBorder="1" applyAlignment="1">
      <alignment horizontal="left" vertical="center" wrapText="1"/>
    </xf>
    <xf numFmtId="4" fontId="46" fillId="17" borderId="20" xfId="39" applyNumberFormat="1" applyFont="1" applyFill="1" applyBorder="1" applyAlignment="1">
      <alignment horizontal="left" vertical="center" wrapText="1"/>
    </xf>
    <xf numFmtId="3" fontId="46" fillId="17" borderId="18" xfId="40" applyNumberFormat="1" applyFont="1" applyFill="1" applyBorder="1" applyAlignment="1">
      <alignment horizontal="center"/>
    </xf>
    <xf numFmtId="0" fontId="49" fillId="24" borderId="25" xfId="0" applyFont="1" applyFill="1" applyBorder="1" applyAlignment="1">
      <alignment horizontal="center" vertical="center"/>
    </xf>
    <xf numFmtId="0" fontId="49" fillId="24" borderId="33" xfId="0" applyFont="1" applyFill="1" applyBorder="1" applyAlignment="1">
      <alignment horizontal="center" vertical="center"/>
    </xf>
    <xf numFmtId="0" fontId="49" fillId="24" borderId="30" xfId="0" applyFont="1" applyFill="1" applyBorder="1" applyAlignment="1">
      <alignment horizontal="center" vertical="center"/>
    </xf>
    <xf numFmtId="0" fontId="49" fillId="24" borderId="22" xfId="0" applyFont="1" applyFill="1" applyBorder="1" applyAlignment="1">
      <alignment horizontal="center" vertical="center"/>
    </xf>
    <xf numFmtId="0" fontId="49" fillId="24" borderId="31" xfId="0" applyFont="1" applyFill="1" applyBorder="1" applyAlignment="1">
      <alignment horizontal="center" vertical="center"/>
    </xf>
    <xf numFmtId="0" fontId="49" fillId="24" borderId="23" xfId="0" applyFont="1" applyFill="1" applyBorder="1" applyAlignment="1">
      <alignment horizontal="center" vertical="center"/>
    </xf>
    <xf numFmtId="0" fontId="49" fillId="24" borderId="26" xfId="0" applyFont="1" applyFill="1" applyBorder="1" applyAlignment="1">
      <alignment horizontal="center" vertical="center"/>
    </xf>
    <xf numFmtId="0" fontId="49" fillId="24" borderId="30" xfId="0" applyFont="1" applyFill="1" applyBorder="1" applyAlignment="1">
      <alignment horizontal="center"/>
    </xf>
    <xf numFmtId="0" fontId="49" fillId="24" borderId="22" xfId="0" applyFont="1" applyFill="1" applyBorder="1" applyAlignment="1">
      <alignment horizontal="center"/>
    </xf>
    <xf numFmtId="0" fontId="49" fillId="24" borderId="23" xfId="0" applyFont="1" applyFill="1" applyBorder="1" applyAlignment="1">
      <alignment horizontal="center"/>
    </xf>
    <xf numFmtId="0" fontId="49" fillId="24" borderId="37" xfId="0" applyFont="1" applyFill="1" applyBorder="1" applyAlignment="1">
      <alignment horizontal="left" wrapText="1"/>
    </xf>
    <xf numFmtId="0" fontId="49" fillId="24" borderId="36" xfId="0" applyFont="1" applyFill="1" applyBorder="1" applyAlignment="1">
      <alignment horizontal="left" wrapText="1"/>
    </xf>
    <xf numFmtId="0" fontId="49" fillId="24" borderId="31" xfId="0" applyFont="1" applyFill="1" applyBorder="1" applyAlignment="1">
      <alignment horizontal="center"/>
    </xf>
    <xf numFmtId="0" fontId="49" fillId="24" borderId="26" xfId="0" applyFont="1" applyFill="1" applyBorder="1" applyAlignment="1">
      <alignment horizontal="center"/>
    </xf>
    <xf numFmtId="0" fontId="49" fillId="24" borderId="42" xfId="0" applyFont="1" applyFill="1" applyBorder="1" applyAlignment="1">
      <alignment horizontal="center"/>
    </xf>
    <xf numFmtId="0" fontId="49" fillId="24" borderId="41" xfId="0" applyFont="1" applyFill="1" applyBorder="1" applyAlignment="1">
      <alignment horizontal="center"/>
    </xf>
    <xf numFmtId="0" fontId="49" fillId="24" borderId="25" xfId="0" applyFont="1" applyFill="1" applyBorder="1" applyAlignment="1">
      <alignment horizontal="center"/>
    </xf>
    <xf numFmtId="0" fontId="49" fillId="24" borderId="33" xfId="0" applyFont="1" applyFill="1" applyBorder="1" applyAlignment="1">
      <alignment horizontal="center"/>
    </xf>
    <xf numFmtId="0" fontId="49" fillId="24" borderId="41" xfId="0" applyFont="1" applyFill="1" applyBorder="1" applyAlignment="1">
      <alignment horizontal="center" vertical="center"/>
    </xf>
    <xf numFmtId="0" fontId="49" fillId="24" borderId="42" xfId="0" applyFont="1" applyFill="1" applyBorder="1" applyAlignment="1">
      <alignment horizontal="center" vertical="center"/>
    </xf>
    <xf numFmtId="0" fontId="49" fillId="24" borderId="37" xfId="0" applyFont="1" applyFill="1" applyBorder="1" applyAlignment="1">
      <alignment horizontal="center" wrapText="1"/>
    </xf>
    <xf numFmtId="0" fontId="49" fillId="24" borderId="36" xfId="0" applyFont="1" applyFill="1" applyBorder="1" applyAlignment="1">
      <alignment horizontal="center" wrapText="1"/>
    </xf>
    <xf numFmtId="0" fontId="57" fillId="35" borderId="43" xfId="0" applyFont="1" applyFill="1" applyBorder="1" applyAlignment="1">
      <alignment horizontal="center"/>
    </xf>
    <xf numFmtId="0" fontId="57" fillId="35" borderId="44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 vertical="center"/>
    </xf>
    <xf numFmtId="0" fontId="56" fillId="40" borderId="0" xfId="0" applyFont="1" applyFill="1" applyBorder="1" applyAlignment="1">
      <alignment horizontal="center" vertical="center"/>
    </xf>
    <xf numFmtId="0" fontId="57" fillId="36" borderId="47" xfId="0" applyFont="1" applyFill="1" applyBorder="1" applyAlignment="1">
      <alignment horizontal="center" vertical="center"/>
    </xf>
    <xf numFmtId="0" fontId="57" fillId="36" borderId="48" xfId="0" applyFont="1" applyFill="1" applyBorder="1" applyAlignment="1">
      <alignment horizontal="center" vertical="center"/>
    </xf>
    <xf numFmtId="0" fontId="57" fillId="36" borderId="49" xfId="0" applyFont="1" applyFill="1" applyBorder="1" applyAlignment="1">
      <alignment horizontal="center" vertical="center"/>
    </xf>
    <xf numFmtId="0" fontId="56" fillId="39" borderId="0" xfId="0" applyFont="1" applyFill="1" applyBorder="1" applyAlignment="1">
      <alignment horizontal="center" vertical="center"/>
    </xf>
    <xf numFmtId="0" fontId="57" fillId="36" borderId="52" xfId="0" applyFont="1" applyFill="1" applyBorder="1" applyAlignment="1">
      <alignment horizontal="center" vertical="center"/>
    </xf>
    <xf numFmtId="0" fontId="56" fillId="36" borderId="0" xfId="0" applyFont="1" applyFill="1" applyBorder="1" applyAlignment="1">
      <alignment horizontal="center" vertical="center"/>
    </xf>
    <xf numFmtId="0" fontId="56" fillId="38" borderId="0" xfId="0" applyFont="1" applyFill="1" applyBorder="1" applyAlignment="1">
      <alignment horizontal="center" vertical="center"/>
    </xf>
    <xf numFmtId="0" fontId="56" fillId="41" borderId="0" xfId="0" applyFont="1" applyFill="1" applyBorder="1" applyAlignment="1">
      <alignment horizontal="center" vertical="center"/>
    </xf>
    <xf numFmtId="3" fontId="46" fillId="17" borderId="16" xfId="41" applyNumberFormat="1" applyFont="1" applyFill="1" applyBorder="1" applyAlignment="1">
      <alignment horizontal="left" vertical="center"/>
    </xf>
    <xf numFmtId="0" fontId="0" fillId="17" borderId="20" xfId="0" applyFill="1" applyBorder="1" applyAlignment="1">
      <alignment horizontal="left" vertical="center"/>
    </xf>
    <xf numFmtId="0" fontId="46" fillId="17" borderId="19" xfId="0" applyFont="1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46" fillId="17" borderId="10" xfId="0" applyFont="1" applyFill="1" applyBorder="1" applyAlignment="1">
      <alignment horizontal="center" wrapText="1"/>
    </xf>
    <xf numFmtId="0" fontId="46" fillId="17" borderId="10" xfId="0" applyFont="1" applyFill="1" applyBorder="1" applyAlignment="1">
      <alignment horizontal="center"/>
    </xf>
    <xf numFmtId="0" fontId="15" fillId="17" borderId="10" xfId="0" applyFont="1" applyFill="1" applyBorder="1" applyAlignment="1">
      <alignment horizontal="center" wrapText="1"/>
    </xf>
    <xf numFmtId="3" fontId="15" fillId="17" borderId="16" xfId="41" applyNumberFormat="1" applyFont="1" applyFill="1" applyBorder="1" applyAlignment="1">
      <alignment horizontal="left" vertical="center"/>
    </xf>
    <xf numFmtId="4" fontId="46" fillId="24" borderId="16" xfId="39" applyNumberFormat="1" applyFont="1" applyFill="1" applyBorder="1" applyAlignment="1">
      <alignment horizontal="left" vertical="center" wrapText="1"/>
    </xf>
    <xf numFmtId="0" fontId="0" fillId="24" borderId="20" xfId="0" applyFill="1" applyBorder="1" applyAlignment="1">
      <alignment horizontal="left" vertical="center" wrapText="1"/>
    </xf>
    <xf numFmtId="3" fontId="46" fillId="17" borderId="18" xfId="40" applyNumberFormat="1" applyFont="1" applyFill="1" applyBorder="1" applyAlignment="1">
      <alignment horizontal="center" vertical="center"/>
    </xf>
    <xf numFmtId="2" fontId="15" fillId="17" borderId="12" xfId="0" applyNumberFormat="1" applyFont="1" applyFill="1" applyBorder="1" applyAlignment="1">
      <alignment horizontal="center" wrapText="1"/>
    </xf>
    <xf numFmtId="2" fontId="46" fillId="17" borderId="17" xfId="0" applyNumberFormat="1" applyFont="1" applyFill="1" applyBorder="1" applyAlignment="1">
      <alignment horizontal="center"/>
    </xf>
    <xf numFmtId="0" fontId="34" fillId="32" borderId="0" xfId="0" applyFont="1" applyFill="1" applyAlignment="1">
      <alignment horizontal="center"/>
    </xf>
    <xf numFmtId="0" fontId="10" fillId="32" borderId="0" xfId="0" applyFont="1" applyFill="1" applyAlignment="1">
      <alignment horizontal="center"/>
    </xf>
    <xf numFmtId="4" fontId="11" fillId="32" borderId="16" xfId="39" applyNumberFormat="1" applyFont="1" applyFill="1" applyBorder="1" applyAlignment="1">
      <alignment horizontal="left" vertical="center" wrapText="1"/>
    </xf>
    <xf numFmtId="0" fontId="11" fillId="32" borderId="16" xfId="0" applyFont="1" applyFill="1" applyBorder="1" applyAlignment="1">
      <alignment horizontal="left" vertical="center" wrapText="1"/>
    </xf>
    <xf numFmtId="0" fontId="0" fillId="32" borderId="40" xfId="0" applyFill="1" applyBorder="1" applyAlignment="1">
      <alignment horizontal="center"/>
    </xf>
    <xf numFmtId="0" fontId="0" fillId="32" borderId="20" xfId="0" applyFill="1" applyBorder="1" applyAlignment="1">
      <alignment horizontal="center"/>
    </xf>
    <xf numFmtId="0" fontId="11" fillId="32" borderId="20" xfId="0" applyFont="1" applyFill="1" applyBorder="1" applyAlignment="1">
      <alignment horizontal="left" vertical="center" wrapText="1"/>
    </xf>
    <xf numFmtId="3" fontId="11" fillId="32" borderId="18" xfId="40" applyNumberFormat="1" applyFont="1" applyFill="1" applyBorder="1" applyAlignment="1">
      <alignment horizontal="center"/>
    </xf>
    <xf numFmtId="0" fontId="11" fillId="32" borderId="0" xfId="0" applyFont="1" applyFill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47"/>
    <cellStyle name="Normal_PF2005" xfId="39"/>
    <cellStyle name="Normal_SCOTFCST" xfId="40"/>
    <cellStyle name="Normal_SCOTFCST_volume_tpf_species_datav2. 22.5.12.jo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B2549"/>
      <rgbColor rgb="00FFFF00"/>
      <rgbColor rgb="00FF00FF"/>
      <rgbColor rgb="0000FFFF"/>
      <rgbColor rgb="0080B79E"/>
      <rgbColor rgb="00008000"/>
      <rgbColor rgb="00B6D99F"/>
      <rgbColor rgb="00808000"/>
      <rgbColor rgb="00800080"/>
      <rgbColor rgb="00008080"/>
      <rgbColor rgb="00C0C0C0"/>
      <rgbColor rgb="00808080"/>
      <rgbColor rgb="0076AD1C"/>
      <rgbColor rgb="0095BB56"/>
      <rgbColor rgb="00C7F973"/>
      <rgbColor rgb="00CCFFFF"/>
      <rgbColor rgb="00660066"/>
      <rgbColor rgb="00FF8080"/>
      <rgbColor rgb="000066CC"/>
      <rgbColor rgb="00CCCCFF"/>
      <rgbColor rgb="00808080"/>
      <rgbColor rgb="00999999"/>
      <rgbColor rgb="00CCCCCC"/>
      <rgbColor rgb="00E6E6E6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D88E"/>
      <rgbColor rgb="00FCB912"/>
      <rgbColor rgb="00666699"/>
      <rgbColor rgb="00969696"/>
      <rgbColor rgb="00DA1425"/>
      <rgbColor rgb="00004E2E"/>
      <rgbColor rgb="00163A6F"/>
      <rgbColor rgb="00318C36"/>
      <rgbColor rgb="0005401A"/>
      <rgbColor rgb="00993366"/>
      <rgbColor rgb="008DA6C1"/>
      <rgbColor rgb="00F19698"/>
    </indexedColors>
    <mruColors>
      <color rgb="FFA6A6A6"/>
      <color rgb="FF808080"/>
      <color rgb="FFFFC000"/>
      <color rgb="FF05401A"/>
      <color rgb="FF074F28"/>
      <color rgb="FFFFFF00"/>
      <color rgb="FFFF9900"/>
      <color rgb="FFFFCC00"/>
      <color rgb="FFF19698"/>
      <color rgb="FFE32E1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4.xml"/><Relationship Id="rId26" Type="http://schemas.openxmlformats.org/officeDocument/2006/relationships/chartsheet" Target="chartsheets/sheet9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6.xml"/><Relationship Id="rId34" Type="http://schemas.openxmlformats.org/officeDocument/2006/relationships/chartsheet" Target="chartsheets/sheet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5" Type="http://schemas.openxmlformats.org/officeDocument/2006/relationships/worksheet" Target="worksheets/sheet17.xml"/><Relationship Id="rId33" Type="http://schemas.openxmlformats.org/officeDocument/2006/relationships/worksheet" Target="worksheets/sheet19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chartsheet" Target="chartsheets/sheet5.xml"/><Relationship Id="rId29" Type="http://schemas.openxmlformats.org/officeDocument/2006/relationships/chartsheet" Target="chartsheets/sheet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8.xml"/><Relationship Id="rId32" Type="http://schemas.openxmlformats.org/officeDocument/2006/relationships/chartsheet" Target="chartsheets/sheet1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chartsheet" Target="chartsheets/sheet7.xml"/><Relationship Id="rId28" Type="http://schemas.openxmlformats.org/officeDocument/2006/relationships/chartsheet" Target="chartsheets/sheet1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5.xml"/><Relationship Id="rId31" Type="http://schemas.openxmlformats.org/officeDocument/2006/relationships/chartsheet" Target="chartsheets/sheet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16.xml"/><Relationship Id="rId27" Type="http://schemas.openxmlformats.org/officeDocument/2006/relationships/chartsheet" Target="chartsheets/sheet10.xml"/><Relationship Id="rId30" Type="http://schemas.openxmlformats.org/officeDocument/2006/relationships/worksheet" Target="worksheets/sheet18.xml"/><Relationship Id="rId35" Type="http://schemas.openxmlformats.org/officeDocument/2006/relationships/chartsheet" Target="chartsheets/sheet1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'Table 3'!$F$5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74F28"/>
              </a:solidFill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3'!$F$38:$F$42</c:f>
              <c:numCache>
                <c:formatCode>#,##0</c:formatCode>
                <c:ptCount val="5"/>
                <c:pt idx="0">
                  <c:v>18121.523000000001</c:v>
                </c:pt>
                <c:pt idx="1">
                  <c:v>18800.574000000001</c:v>
                </c:pt>
                <c:pt idx="2">
                  <c:v>19283.896000000001</c:v>
                </c:pt>
                <c:pt idx="3">
                  <c:v>18295.758999999998</c:v>
                </c:pt>
                <c:pt idx="4">
                  <c:v>16797.255000000001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3'!$D$5:$E$5</c:f>
              <c:strCache>
                <c:ptCount val="1"/>
                <c:pt idx="0">
                  <c:v>Private sector</c:v>
                </c:pt>
              </c:strCache>
            </c:strRef>
          </c:tx>
          <c:spPr>
            <a:ln>
              <a:solidFill>
                <a:srgbClr val="074F28"/>
              </a:solidFill>
              <a:prstDash val="lgDash"/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3'!$D$38:$D$42</c:f>
              <c:numCache>
                <c:formatCode>#,##0</c:formatCode>
                <c:ptCount val="5"/>
                <c:pt idx="0">
                  <c:v>11599.071</c:v>
                </c:pt>
                <c:pt idx="1">
                  <c:v>12186.594999999999</c:v>
                </c:pt>
                <c:pt idx="2">
                  <c:v>13175.03</c:v>
                </c:pt>
                <c:pt idx="3">
                  <c:v>12785.154</c:v>
                </c:pt>
                <c:pt idx="4">
                  <c:v>11479.699000000001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'Table 3'!$C$5</c:f>
              <c:strCache>
                <c:ptCount val="1"/>
                <c:pt idx="0">
                  <c:v>FC/NRW/FS</c:v>
                </c:pt>
              </c:strCache>
            </c:strRef>
          </c:tx>
          <c:spPr>
            <a:ln>
              <a:solidFill>
                <a:srgbClr val="074F28"/>
              </a:solidFill>
              <a:prstDash val="sysDash"/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3'!$C$38:$C$42</c:f>
              <c:numCache>
                <c:formatCode>#,##0</c:formatCode>
                <c:ptCount val="5"/>
                <c:pt idx="0">
                  <c:v>6522.4520000000002</c:v>
                </c:pt>
                <c:pt idx="1">
                  <c:v>6613.9790000000003</c:v>
                </c:pt>
                <c:pt idx="2">
                  <c:v>6108.866</c:v>
                </c:pt>
                <c:pt idx="3">
                  <c:v>5510.6049999999996</c:v>
                </c:pt>
                <c:pt idx="4">
                  <c:v>5317.5559999999996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36768"/>
        <c:axId val="108016384"/>
      </c:lineChart>
      <c:catAx>
        <c:axId val="10793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016384"/>
        <c:crosses val="autoZero"/>
        <c:auto val="1"/>
        <c:lblAlgn val="ctr"/>
        <c:lblOffset val="100"/>
        <c:noMultiLvlLbl val="0"/>
      </c:catAx>
      <c:valAx>
        <c:axId val="1080163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annual availability per period (thousands of m</a:t>
                </a:r>
                <a:r>
                  <a:rPr lang="en-US" baseline="30000"/>
                  <a:t>3</a:t>
                </a:r>
                <a:r>
                  <a:rPr lang="en-US"/>
                  <a:t> overbark standing)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07936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8123184960119"/>
          <c:y val="2.3175162626520623E-2"/>
          <c:w val="0.56245649948822929"/>
          <c:h val="0.81169665704012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5'!$C$5</c:f>
              <c:strCache>
                <c:ptCount val="1"/>
                <c:pt idx="0">
                  <c:v>SV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5'!$C$6:$C$28</c:f>
              <c:numCache>
                <c:formatCode>#,##0</c:formatCode>
                <c:ptCount val="23"/>
                <c:pt idx="0">
                  <c:v>123582.40700000001</c:v>
                </c:pt>
                <c:pt idx="1">
                  <c:v>120257.622</c:v>
                </c:pt>
                <c:pt idx="2">
                  <c:v>115701.829</c:v>
                </c:pt>
                <c:pt idx="3">
                  <c:v>112515.72900000001</c:v>
                </c:pt>
                <c:pt idx="4">
                  <c:v>111671.042</c:v>
                </c:pt>
                <c:pt idx="6">
                  <c:v>25328.204000000002</c:v>
                </c:pt>
                <c:pt idx="7">
                  <c:v>25304.199000000001</c:v>
                </c:pt>
                <c:pt idx="8">
                  <c:v>25232.710999999999</c:v>
                </c:pt>
                <c:pt idx="9">
                  <c:v>25021.811000000002</c:v>
                </c:pt>
                <c:pt idx="10">
                  <c:v>25378.545999999998</c:v>
                </c:pt>
                <c:pt idx="12">
                  <c:v>78909.02</c:v>
                </c:pt>
                <c:pt idx="13">
                  <c:v>76274.691000000006</c:v>
                </c:pt>
                <c:pt idx="14">
                  <c:v>72938.565000000002</c:v>
                </c:pt>
                <c:pt idx="15">
                  <c:v>69931.274999999994</c:v>
                </c:pt>
                <c:pt idx="16">
                  <c:v>69277.653000000006</c:v>
                </c:pt>
                <c:pt idx="18">
                  <c:v>19345.183000000001</c:v>
                </c:pt>
                <c:pt idx="19">
                  <c:v>18678.732</c:v>
                </c:pt>
                <c:pt idx="20">
                  <c:v>17530.553</c:v>
                </c:pt>
                <c:pt idx="21">
                  <c:v>17562.643</c:v>
                </c:pt>
                <c:pt idx="22">
                  <c:v>17014.843000000001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6814848"/>
        <c:axId val="126817024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for Figure 5'!$D$5</c:f>
              <c:strCache>
                <c:ptCount val="1"/>
                <c:pt idx="0">
                  <c:v>INC</c:v>
                </c:pt>
              </c:strCache>
            </c:strRef>
          </c:tx>
          <c:spPr>
            <a:solidFill>
              <a:srgbClr val="B6D99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</c:spPr>
          </c:dPt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5'!$D$6:$D$28</c:f>
              <c:numCache>
                <c:formatCode>#,##0</c:formatCode>
                <c:ptCount val="23"/>
                <c:pt idx="0">
                  <c:v>26646.785</c:v>
                </c:pt>
                <c:pt idx="1">
                  <c:v>24896.399999999998</c:v>
                </c:pt>
                <c:pt idx="2">
                  <c:v>24134.25</c:v>
                </c:pt>
                <c:pt idx="3">
                  <c:v>23989.344999999998</c:v>
                </c:pt>
                <c:pt idx="4">
                  <c:v>24044.870000000003</c:v>
                </c:pt>
                <c:pt idx="6">
                  <c:v>5933.8549999999996</c:v>
                </c:pt>
                <c:pt idx="7">
                  <c:v>5786.6549999999997</c:v>
                </c:pt>
                <c:pt idx="8">
                  <c:v>5519.0700000000006</c:v>
                </c:pt>
                <c:pt idx="9">
                  <c:v>5325.51</c:v>
                </c:pt>
                <c:pt idx="10">
                  <c:v>5274.43</c:v>
                </c:pt>
                <c:pt idx="12">
                  <c:v>16247.5</c:v>
                </c:pt>
                <c:pt idx="13">
                  <c:v>14849.490000000002</c:v>
                </c:pt>
                <c:pt idx="14">
                  <c:v>14438.865000000002</c:v>
                </c:pt>
                <c:pt idx="15">
                  <c:v>14634.380000000001</c:v>
                </c:pt>
                <c:pt idx="16">
                  <c:v>15005.96</c:v>
                </c:pt>
                <c:pt idx="18">
                  <c:v>4465.43</c:v>
                </c:pt>
                <c:pt idx="19">
                  <c:v>4260.2550000000001</c:v>
                </c:pt>
                <c:pt idx="20">
                  <c:v>4176.3150000000005</c:v>
                </c:pt>
                <c:pt idx="21">
                  <c:v>4029.4549999999999</c:v>
                </c:pt>
                <c:pt idx="22">
                  <c:v>3764.4799999999996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820736"/>
        <c:axId val="126818944"/>
      </c:barChart>
      <c:lineChart>
        <c:grouping val="standard"/>
        <c:varyColors val="0"/>
        <c:ser>
          <c:idx val="2"/>
          <c:order val="2"/>
          <c:tx>
            <c:strRef>
              <c:f>'data for Figure 5'!$E$5</c:f>
              <c:strCache>
                <c:ptCount val="1"/>
                <c:pt idx="0">
                  <c:v>prod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5'!$E$6:$E$28</c:f>
              <c:numCache>
                <c:formatCode>#,##0</c:formatCode>
                <c:ptCount val="23"/>
                <c:pt idx="0">
                  <c:v>30072.260000000002</c:v>
                </c:pt>
                <c:pt idx="1">
                  <c:v>30434.895</c:v>
                </c:pt>
                <c:pt idx="2">
                  <c:v>28174.33</c:v>
                </c:pt>
                <c:pt idx="3">
                  <c:v>25638.024999999998</c:v>
                </c:pt>
                <c:pt idx="4">
                  <c:v>24072.78</c:v>
                </c:pt>
                <c:pt idx="6">
                  <c:v>6314.8</c:v>
                </c:pt>
                <c:pt idx="7">
                  <c:v>5998.92</c:v>
                </c:pt>
                <c:pt idx="8">
                  <c:v>5845.38</c:v>
                </c:pt>
                <c:pt idx="9">
                  <c:v>5088.1549999999997</c:v>
                </c:pt>
                <c:pt idx="10">
                  <c:v>5028.5749999999998</c:v>
                </c:pt>
                <c:pt idx="12">
                  <c:v>18721.494999999999</c:v>
                </c:pt>
                <c:pt idx="13">
                  <c:v>18978.989999999998</c:v>
                </c:pt>
                <c:pt idx="14">
                  <c:v>18133.27</c:v>
                </c:pt>
                <c:pt idx="15">
                  <c:v>15912.66</c:v>
                </c:pt>
                <c:pt idx="16">
                  <c:v>14831.130000000001</c:v>
                </c:pt>
                <c:pt idx="18">
                  <c:v>5035.9650000000001</c:v>
                </c:pt>
                <c:pt idx="19">
                  <c:v>5456.9849999999997</c:v>
                </c:pt>
                <c:pt idx="20">
                  <c:v>4195.68</c:v>
                </c:pt>
                <c:pt idx="21">
                  <c:v>4637.21</c:v>
                </c:pt>
                <c:pt idx="22">
                  <c:v>4213.0749999999998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0736"/>
        <c:axId val="126818944"/>
      </c:lineChart>
      <c:catAx>
        <c:axId val="126814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26817024"/>
        <c:crosses val="autoZero"/>
        <c:auto val="1"/>
        <c:lblAlgn val="ctr"/>
        <c:lblOffset val="100"/>
        <c:noMultiLvlLbl val="0"/>
      </c:catAx>
      <c:valAx>
        <c:axId val="126817024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Verdana" panose="020B0604030504040204" pitchFamily="34" charset="0"/>
                  </a:defRPr>
                </a:pPr>
                <a:r>
                  <a:rPr lang="en-GB" sz="1400" b="0" i="0" baseline="0">
                    <a:effectLst/>
                    <a:latin typeface="Verdana" panose="020B0604030504040204" pitchFamily="34" charset="0"/>
                  </a:rPr>
                  <a:t>Volume in thousands of m</a:t>
                </a:r>
                <a:r>
                  <a:rPr lang="en-GB" sz="1400" b="0" i="0" baseline="30000">
                    <a:effectLst/>
                    <a:latin typeface="Verdana" panose="020B0604030504040204" pitchFamily="34" charset="0"/>
                  </a:rPr>
                  <a:t>3</a:t>
                </a:r>
                <a:r>
                  <a:rPr lang="en-GB" sz="1400" b="0" i="0" baseline="0">
                    <a:effectLst/>
                    <a:latin typeface="Verdana" panose="020B0604030504040204" pitchFamily="34" charset="0"/>
                  </a:rPr>
                  <a:t> overbark standing</a:t>
                </a:r>
                <a:endParaRPr lang="en-GB" sz="1400">
                  <a:effectLst/>
                  <a:latin typeface="Verdana" panose="020B0604030504040204" pitchFamily="34" charset="0"/>
                </a:endParaRP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26814848"/>
        <c:crosses val="autoZero"/>
        <c:crossBetween val="between"/>
      </c:valAx>
      <c:valAx>
        <c:axId val="126818944"/>
        <c:scaling>
          <c:orientation val="minMax"/>
          <c:max val="2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26820736"/>
        <c:crosses val="max"/>
        <c:crossBetween val="between"/>
      </c:valAx>
      <c:catAx>
        <c:axId val="12682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2681894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6676538996561"/>
          <c:y val="2.3175162626520623E-2"/>
          <c:w val="0.66070342283730243"/>
          <c:h val="0.88257804741669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5'!$C$33</c:f>
              <c:strCache>
                <c:ptCount val="1"/>
                <c:pt idx="0">
                  <c:v>SV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5'!$C$34:$C$56</c:f>
              <c:numCache>
                <c:formatCode>#,##0</c:formatCode>
                <c:ptCount val="23"/>
                <c:pt idx="0">
                  <c:v>229925.62700000001</c:v>
                </c:pt>
                <c:pt idx="1">
                  <c:v>218751.82800000001</c:v>
                </c:pt>
                <c:pt idx="2">
                  <c:v>202584.283</c:v>
                </c:pt>
                <c:pt idx="3">
                  <c:v>178428.99</c:v>
                </c:pt>
                <c:pt idx="4">
                  <c:v>152484.69500000001</c:v>
                </c:pt>
                <c:pt idx="6">
                  <c:v>60646.277999999998</c:v>
                </c:pt>
                <c:pt idx="7">
                  <c:v>54446.16</c:v>
                </c:pt>
                <c:pt idx="8">
                  <c:v>48314.5</c:v>
                </c:pt>
                <c:pt idx="9">
                  <c:v>40514.637999999999</c:v>
                </c:pt>
                <c:pt idx="10">
                  <c:v>32918.976999999999</c:v>
                </c:pt>
                <c:pt idx="12">
                  <c:v>152346.31299999999</c:v>
                </c:pt>
                <c:pt idx="13">
                  <c:v>149234.09899999999</c:v>
                </c:pt>
                <c:pt idx="14">
                  <c:v>141727.43</c:v>
                </c:pt>
                <c:pt idx="15">
                  <c:v>126767.724</c:v>
                </c:pt>
                <c:pt idx="16">
                  <c:v>109603.713</c:v>
                </c:pt>
                <c:pt idx="18">
                  <c:v>16933.036</c:v>
                </c:pt>
                <c:pt idx="19">
                  <c:v>15071.569</c:v>
                </c:pt>
                <c:pt idx="20">
                  <c:v>12542.352999999999</c:v>
                </c:pt>
                <c:pt idx="21">
                  <c:v>11146.628000000001</c:v>
                </c:pt>
                <c:pt idx="22">
                  <c:v>9962.0049999999992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772864"/>
        <c:axId val="120779136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for Figure 5'!$D$33</c:f>
              <c:strCache>
                <c:ptCount val="1"/>
                <c:pt idx="0">
                  <c:v>INC</c:v>
                </c:pt>
              </c:strCache>
            </c:strRef>
          </c:tx>
          <c:spPr>
            <a:solidFill>
              <a:srgbClr val="B6D99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</c:spPr>
          </c:dPt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5'!$D$34:$D$56</c:f>
              <c:numCache>
                <c:formatCode>#,##0</c:formatCode>
                <c:ptCount val="23"/>
                <c:pt idx="0">
                  <c:v>48075.429999999993</c:v>
                </c:pt>
                <c:pt idx="1">
                  <c:v>44640.429999999993</c:v>
                </c:pt>
                <c:pt idx="2">
                  <c:v>41499.864999999998</c:v>
                </c:pt>
                <c:pt idx="3">
                  <c:v>37756.474999999999</c:v>
                </c:pt>
                <c:pt idx="4">
                  <c:v>36437.229999999996</c:v>
                </c:pt>
                <c:pt idx="6">
                  <c:v>10343.125</c:v>
                </c:pt>
                <c:pt idx="7">
                  <c:v>8874.4249999999993</c:v>
                </c:pt>
                <c:pt idx="8">
                  <c:v>7848.6</c:v>
                </c:pt>
                <c:pt idx="9">
                  <c:v>7118.3249999999998</c:v>
                </c:pt>
                <c:pt idx="10">
                  <c:v>7123.9750000000004</c:v>
                </c:pt>
                <c:pt idx="12">
                  <c:v>34572.665000000001</c:v>
                </c:pt>
                <c:pt idx="13">
                  <c:v>32975.019999999997</c:v>
                </c:pt>
                <c:pt idx="14">
                  <c:v>31098.305</c:v>
                </c:pt>
                <c:pt idx="15">
                  <c:v>28063.395</c:v>
                </c:pt>
                <c:pt idx="16">
                  <c:v>26554.879999999997</c:v>
                </c:pt>
                <c:pt idx="18">
                  <c:v>3159.64</c:v>
                </c:pt>
                <c:pt idx="19">
                  <c:v>2790.9850000000001</c:v>
                </c:pt>
                <c:pt idx="20">
                  <c:v>2552.96</c:v>
                </c:pt>
                <c:pt idx="21">
                  <c:v>2574.7550000000001</c:v>
                </c:pt>
                <c:pt idx="22">
                  <c:v>2758.375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782848"/>
        <c:axId val="120781056"/>
      </c:barChart>
      <c:lineChart>
        <c:grouping val="standard"/>
        <c:varyColors val="0"/>
        <c:ser>
          <c:idx val="2"/>
          <c:order val="2"/>
          <c:tx>
            <c:strRef>
              <c:f>'data for Figure 5'!$E$33</c:f>
              <c:strCache>
                <c:ptCount val="1"/>
                <c:pt idx="0">
                  <c:v>prod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5'!$E$34:$E$56</c:f>
              <c:numCache>
                <c:formatCode>#,##0</c:formatCode>
                <c:ptCount val="23"/>
                <c:pt idx="0">
                  <c:v>57885.354999999996</c:v>
                </c:pt>
                <c:pt idx="1">
                  <c:v>60807.974999999999</c:v>
                </c:pt>
                <c:pt idx="2">
                  <c:v>65655.150000000009</c:v>
                </c:pt>
                <c:pt idx="3">
                  <c:v>63700.770000000004</c:v>
                </c:pt>
                <c:pt idx="4">
                  <c:v>57228.495000000003</c:v>
                </c:pt>
                <c:pt idx="6">
                  <c:v>16420.025000000001</c:v>
                </c:pt>
                <c:pt idx="7">
                  <c:v>15006.095000000001</c:v>
                </c:pt>
                <c:pt idx="8">
                  <c:v>15648.454999999998</c:v>
                </c:pt>
                <c:pt idx="9">
                  <c:v>14713.989999999998</c:v>
                </c:pt>
                <c:pt idx="10">
                  <c:v>11617.184999999999</c:v>
                </c:pt>
                <c:pt idx="12">
                  <c:v>36457.404999999999</c:v>
                </c:pt>
                <c:pt idx="13">
                  <c:v>40481.68</c:v>
                </c:pt>
                <c:pt idx="14">
                  <c:v>46058.01</c:v>
                </c:pt>
                <c:pt idx="15">
                  <c:v>45227.404999999999</c:v>
                </c:pt>
                <c:pt idx="16">
                  <c:v>42111.135000000002</c:v>
                </c:pt>
                <c:pt idx="18">
                  <c:v>5007.9250000000002</c:v>
                </c:pt>
                <c:pt idx="19">
                  <c:v>5320.2</c:v>
                </c:pt>
                <c:pt idx="20">
                  <c:v>3948.6849999999999</c:v>
                </c:pt>
                <c:pt idx="21">
                  <c:v>3759.375</c:v>
                </c:pt>
                <c:pt idx="22">
                  <c:v>3500.1749999999997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2848"/>
        <c:axId val="120781056"/>
      </c:lineChart>
      <c:catAx>
        <c:axId val="12077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79136"/>
        <c:crosses val="autoZero"/>
        <c:auto val="1"/>
        <c:lblAlgn val="ctr"/>
        <c:lblOffset val="100"/>
        <c:noMultiLvlLbl val="0"/>
      </c:catAx>
      <c:valAx>
        <c:axId val="1207791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100" b="0" i="0" baseline="0">
                    <a:effectLst/>
                    <a:latin typeface="Verdana" panose="020B0604030504040204" pitchFamily="34" charset="0"/>
                  </a:rPr>
                  <a:t>Volume in thousands of m</a:t>
                </a:r>
                <a:r>
                  <a:rPr lang="en-GB" sz="1100" b="0" i="0" baseline="30000">
                    <a:effectLst/>
                    <a:latin typeface="Verdana" panose="020B0604030504040204" pitchFamily="34" charset="0"/>
                  </a:rPr>
                  <a:t>3</a:t>
                </a:r>
                <a:r>
                  <a:rPr lang="en-GB" sz="1100" b="0" i="0" baseline="0">
                    <a:effectLst/>
                    <a:latin typeface="Verdana" panose="020B0604030504040204" pitchFamily="34" charset="0"/>
                  </a:rPr>
                  <a:t> overbark standing</a:t>
                </a:r>
                <a:endParaRPr lang="en-GB" sz="1100">
                  <a:effectLst/>
                  <a:latin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1.6367962098501623E-2"/>
              <c:y val="0.18393602693934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0772864"/>
        <c:crosses val="autoZero"/>
        <c:crossBetween val="between"/>
      </c:valAx>
      <c:valAx>
        <c:axId val="120781056"/>
        <c:scaling>
          <c:orientation val="minMax"/>
          <c:max val="250000"/>
        </c:scaling>
        <c:delete val="0"/>
        <c:axPos val="r"/>
        <c:numFmt formatCode="#,##0" sourceLinked="1"/>
        <c:majorTickMark val="out"/>
        <c:minorTickMark val="none"/>
        <c:tickLblPos val="nextTo"/>
        <c:crossAx val="120782848"/>
        <c:crosses val="max"/>
        <c:crossBetween val="between"/>
      </c:valAx>
      <c:catAx>
        <c:axId val="120782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20781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8123184960119"/>
          <c:y val="2.3175162626520623E-2"/>
          <c:w val="0.56245649948822929"/>
          <c:h val="0.81169665704012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5'!$C$33</c:f>
              <c:strCache>
                <c:ptCount val="1"/>
                <c:pt idx="0">
                  <c:v>SV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5'!$C$34:$C$56</c:f>
              <c:numCache>
                <c:formatCode>#,##0</c:formatCode>
                <c:ptCount val="23"/>
                <c:pt idx="0">
                  <c:v>229925.62700000001</c:v>
                </c:pt>
                <c:pt idx="1">
                  <c:v>218751.82800000001</c:v>
                </c:pt>
                <c:pt idx="2">
                  <c:v>202584.283</c:v>
                </c:pt>
                <c:pt idx="3">
                  <c:v>178428.99</c:v>
                </c:pt>
                <c:pt idx="4">
                  <c:v>152484.69500000001</c:v>
                </c:pt>
                <c:pt idx="6">
                  <c:v>60646.277999999998</c:v>
                </c:pt>
                <c:pt idx="7">
                  <c:v>54446.16</c:v>
                </c:pt>
                <c:pt idx="8">
                  <c:v>48314.5</c:v>
                </c:pt>
                <c:pt idx="9">
                  <c:v>40514.637999999999</c:v>
                </c:pt>
                <c:pt idx="10">
                  <c:v>32918.976999999999</c:v>
                </c:pt>
                <c:pt idx="12">
                  <c:v>152346.31299999999</c:v>
                </c:pt>
                <c:pt idx="13">
                  <c:v>149234.09899999999</c:v>
                </c:pt>
                <c:pt idx="14">
                  <c:v>141727.43</c:v>
                </c:pt>
                <c:pt idx="15">
                  <c:v>126767.724</c:v>
                </c:pt>
                <c:pt idx="16">
                  <c:v>109603.713</c:v>
                </c:pt>
                <c:pt idx="18">
                  <c:v>16933.036</c:v>
                </c:pt>
                <c:pt idx="19">
                  <c:v>15071.569</c:v>
                </c:pt>
                <c:pt idx="20">
                  <c:v>12542.352999999999</c:v>
                </c:pt>
                <c:pt idx="21">
                  <c:v>11146.628000000001</c:v>
                </c:pt>
                <c:pt idx="22">
                  <c:v>9962.0049999999992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07008"/>
        <c:axId val="1308928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for Figure 5'!$D$33</c:f>
              <c:strCache>
                <c:ptCount val="1"/>
                <c:pt idx="0">
                  <c:v>INC</c:v>
                </c:pt>
              </c:strCache>
            </c:strRef>
          </c:tx>
          <c:spPr>
            <a:solidFill>
              <a:srgbClr val="B6D99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</c:spPr>
          </c:dPt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5'!$D$34:$D$56</c:f>
              <c:numCache>
                <c:formatCode>#,##0</c:formatCode>
                <c:ptCount val="23"/>
                <c:pt idx="0">
                  <c:v>48075.429999999993</c:v>
                </c:pt>
                <c:pt idx="1">
                  <c:v>44640.429999999993</c:v>
                </c:pt>
                <c:pt idx="2">
                  <c:v>41499.864999999998</c:v>
                </c:pt>
                <c:pt idx="3">
                  <c:v>37756.474999999999</c:v>
                </c:pt>
                <c:pt idx="4">
                  <c:v>36437.229999999996</c:v>
                </c:pt>
                <c:pt idx="6">
                  <c:v>10343.125</c:v>
                </c:pt>
                <c:pt idx="7">
                  <c:v>8874.4249999999993</c:v>
                </c:pt>
                <c:pt idx="8">
                  <c:v>7848.6</c:v>
                </c:pt>
                <c:pt idx="9">
                  <c:v>7118.3249999999998</c:v>
                </c:pt>
                <c:pt idx="10">
                  <c:v>7123.9750000000004</c:v>
                </c:pt>
                <c:pt idx="12">
                  <c:v>34572.665000000001</c:v>
                </c:pt>
                <c:pt idx="13">
                  <c:v>32975.019999999997</c:v>
                </c:pt>
                <c:pt idx="14">
                  <c:v>31098.305</c:v>
                </c:pt>
                <c:pt idx="15">
                  <c:v>28063.395</c:v>
                </c:pt>
                <c:pt idx="16">
                  <c:v>26554.879999999997</c:v>
                </c:pt>
                <c:pt idx="18">
                  <c:v>3159.64</c:v>
                </c:pt>
                <c:pt idx="19">
                  <c:v>2790.9850000000001</c:v>
                </c:pt>
                <c:pt idx="20">
                  <c:v>2552.96</c:v>
                </c:pt>
                <c:pt idx="21">
                  <c:v>2574.7550000000001</c:v>
                </c:pt>
                <c:pt idx="22">
                  <c:v>2758.375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0832"/>
        <c:axId val="1319296"/>
      </c:barChart>
      <c:lineChart>
        <c:grouping val="standard"/>
        <c:varyColors val="0"/>
        <c:ser>
          <c:idx val="2"/>
          <c:order val="2"/>
          <c:tx>
            <c:strRef>
              <c:f>'data for Figure 5'!$E$33</c:f>
              <c:strCache>
                <c:ptCount val="1"/>
                <c:pt idx="0">
                  <c:v>prod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'data for Figure 5'!$B$34:$B$56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5'!$E$34:$E$56</c:f>
              <c:numCache>
                <c:formatCode>#,##0</c:formatCode>
                <c:ptCount val="23"/>
                <c:pt idx="0">
                  <c:v>57885.354999999996</c:v>
                </c:pt>
                <c:pt idx="1">
                  <c:v>60807.974999999999</c:v>
                </c:pt>
                <c:pt idx="2">
                  <c:v>65655.150000000009</c:v>
                </c:pt>
                <c:pt idx="3">
                  <c:v>63700.770000000004</c:v>
                </c:pt>
                <c:pt idx="4">
                  <c:v>57228.495000000003</c:v>
                </c:pt>
                <c:pt idx="6">
                  <c:v>16420.025000000001</c:v>
                </c:pt>
                <c:pt idx="7">
                  <c:v>15006.095000000001</c:v>
                </c:pt>
                <c:pt idx="8">
                  <c:v>15648.454999999998</c:v>
                </c:pt>
                <c:pt idx="9">
                  <c:v>14713.989999999998</c:v>
                </c:pt>
                <c:pt idx="10">
                  <c:v>11617.184999999999</c:v>
                </c:pt>
                <c:pt idx="12">
                  <c:v>36457.404999999999</c:v>
                </c:pt>
                <c:pt idx="13">
                  <c:v>40481.68</c:v>
                </c:pt>
                <c:pt idx="14">
                  <c:v>46058.01</c:v>
                </c:pt>
                <c:pt idx="15">
                  <c:v>45227.404999999999</c:v>
                </c:pt>
                <c:pt idx="16">
                  <c:v>42111.135000000002</c:v>
                </c:pt>
                <c:pt idx="18">
                  <c:v>5007.9250000000002</c:v>
                </c:pt>
                <c:pt idx="19">
                  <c:v>5320.2</c:v>
                </c:pt>
                <c:pt idx="20">
                  <c:v>3948.6849999999999</c:v>
                </c:pt>
                <c:pt idx="21">
                  <c:v>3759.375</c:v>
                </c:pt>
                <c:pt idx="22">
                  <c:v>3500.1749999999997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832"/>
        <c:axId val="1319296"/>
      </c:lineChart>
      <c:catAx>
        <c:axId val="1307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308928"/>
        <c:crosses val="autoZero"/>
        <c:auto val="1"/>
        <c:lblAlgn val="ctr"/>
        <c:lblOffset val="100"/>
        <c:noMultiLvlLbl val="0"/>
      </c:catAx>
      <c:valAx>
        <c:axId val="1308928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Verdana" panose="020B0604030504040204" pitchFamily="34" charset="0"/>
                  </a:defRPr>
                </a:pPr>
                <a:r>
                  <a:rPr lang="en-GB" sz="1400" b="0" i="0" baseline="0">
                    <a:effectLst/>
                    <a:latin typeface="Verdana" panose="020B0604030504040204" pitchFamily="34" charset="0"/>
                  </a:rPr>
                  <a:t>Volume in thousands of m</a:t>
                </a:r>
                <a:r>
                  <a:rPr lang="en-GB" sz="1400" b="0" i="0" baseline="30000">
                    <a:effectLst/>
                    <a:latin typeface="Verdana" panose="020B0604030504040204" pitchFamily="34" charset="0"/>
                  </a:rPr>
                  <a:t>3</a:t>
                </a:r>
                <a:r>
                  <a:rPr lang="en-GB" sz="1400" b="0" i="0" baseline="0">
                    <a:effectLst/>
                    <a:latin typeface="Verdana" panose="020B0604030504040204" pitchFamily="34" charset="0"/>
                  </a:rPr>
                  <a:t> overbark standing</a:t>
                </a:r>
                <a:endParaRPr lang="en-GB" sz="1400">
                  <a:effectLst/>
                  <a:latin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5.423263088468141E-3"/>
              <c:y val="5.72457597864359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307008"/>
        <c:crosses val="autoZero"/>
        <c:crossBetween val="between"/>
      </c:valAx>
      <c:valAx>
        <c:axId val="1319296"/>
        <c:scaling>
          <c:orientation val="minMax"/>
          <c:max val="2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1320832"/>
        <c:crosses val="max"/>
        <c:crossBetween val="between"/>
      </c:valAx>
      <c:catAx>
        <c:axId val="1320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192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Figure 6'!$C$7</c:f>
              <c:strCache>
                <c:ptCount val="1"/>
                <c:pt idx="0">
                  <c:v>GB FC/NRW</c:v>
                </c:pt>
              </c:strCache>
            </c:strRef>
          </c:tx>
          <c:spPr>
            <a:solidFill>
              <a:srgbClr val="074F28"/>
            </a:solidFill>
          </c:spPr>
          <c:invertIfNegative val="0"/>
          <c:cat>
            <c:strRef>
              <c:f>'data for Figure 6'!$B$8:$B$26</c:f>
              <c:strCache>
                <c:ptCount val="19"/>
                <c:pt idx="0">
                  <c:v>0–10</c:v>
                </c:pt>
                <c:pt idx="1">
                  <c:v>11–20</c:v>
                </c:pt>
                <c:pt idx="2">
                  <c:v>21–30</c:v>
                </c:pt>
                <c:pt idx="3">
                  <c:v>31–40</c:v>
                </c:pt>
                <c:pt idx="4">
                  <c:v>41–50</c:v>
                </c:pt>
                <c:pt idx="5">
                  <c:v>51–60</c:v>
                </c:pt>
                <c:pt idx="6">
                  <c:v>61–70</c:v>
                </c:pt>
                <c:pt idx="7">
                  <c:v>70–80</c:v>
                </c:pt>
                <c:pt idx="8">
                  <c:v>81–90</c:v>
                </c:pt>
                <c:pt idx="9">
                  <c:v>91–100</c:v>
                </c:pt>
                <c:pt idx="10">
                  <c:v>101–110</c:v>
                </c:pt>
                <c:pt idx="11">
                  <c:v>111–120</c:v>
                </c:pt>
                <c:pt idx="12">
                  <c:v>121–130</c:v>
                </c:pt>
                <c:pt idx="13">
                  <c:v>131–140</c:v>
                </c:pt>
                <c:pt idx="14">
                  <c:v>141–150</c:v>
                </c:pt>
                <c:pt idx="15">
                  <c:v>151–160</c:v>
                </c:pt>
                <c:pt idx="16">
                  <c:v>161–170</c:v>
                </c:pt>
                <c:pt idx="17">
                  <c:v>171–180</c:v>
                </c:pt>
                <c:pt idx="18">
                  <c:v>180+</c:v>
                </c:pt>
              </c:strCache>
            </c:strRef>
          </c:cat>
          <c:val>
            <c:numRef>
              <c:f>'data for Figure 6'!$C$8:$C$26</c:f>
              <c:numCache>
                <c:formatCode>#,##0.0</c:formatCode>
                <c:ptCount val="19"/>
                <c:pt idx="0">
                  <c:v>65.866199999999992</c:v>
                </c:pt>
                <c:pt idx="1">
                  <c:v>79.980289999999997</c:v>
                </c:pt>
                <c:pt idx="2">
                  <c:v>94.851129999999984</c:v>
                </c:pt>
                <c:pt idx="3">
                  <c:v>106.39833</c:v>
                </c:pt>
                <c:pt idx="4">
                  <c:v>102.28031</c:v>
                </c:pt>
                <c:pt idx="5">
                  <c:v>73.612899999999996</c:v>
                </c:pt>
                <c:pt idx="6">
                  <c:v>30.92803</c:v>
                </c:pt>
                <c:pt idx="7">
                  <c:v>30.92803</c:v>
                </c:pt>
                <c:pt idx="8">
                  <c:v>7.3208199999999994</c:v>
                </c:pt>
                <c:pt idx="9">
                  <c:v>7.3208199999999994</c:v>
                </c:pt>
                <c:pt idx="10">
                  <c:v>0.58378249999999998</c:v>
                </c:pt>
                <c:pt idx="11">
                  <c:v>0.58378249999999998</c:v>
                </c:pt>
                <c:pt idx="12">
                  <c:v>0.58378249999999998</c:v>
                </c:pt>
                <c:pt idx="13">
                  <c:v>0.58378249999999998</c:v>
                </c:pt>
                <c:pt idx="14">
                  <c:v>0.44398499999999996</c:v>
                </c:pt>
                <c:pt idx="15">
                  <c:v>0.44398499999999996</c:v>
                </c:pt>
                <c:pt idx="16">
                  <c:v>0.44398499999999996</c:v>
                </c:pt>
                <c:pt idx="17">
                  <c:v>0.44398499999999996</c:v>
                </c:pt>
                <c:pt idx="18">
                  <c:v>0.65749000000000002</c:v>
                </c:pt>
              </c:numCache>
            </c:numRef>
          </c:val>
        </c:ser>
        <c:ser>
          <c:idx val="1"/>
          <c:order val="1"/>
          <c:tx>
            <c:strRef>
              <c:f>'data for Figure 6'!$D$7</c:f>
              <c:strCache>
                <c:ptCount val="1"/>
                <c:pt idx="0">
                  <c:v>GB PS</c:v>
                </c:pt>
              </c:strCache>
            </c:strRef>
          </c:tx>
          <c:spPr>
            <a:solidFill>
              <a:srgbClr val="80B79E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'data for Figure 6'!$L$8:$L$26</c:f>
                <c:numCache>
                  <c:formatCode>General</c:formatCode>
                  <c:ptCount val="19"/>
                  <c:pt idx="0">
                    <c:v>3.0603195857031493</c:v>
                  </c:pt>
                  <c:pt idx="1">
                    <c:v>3.7810475486968222</c:v>
                  </c:pt>
                  <c:pt idx="2">
                    <c:v>6.2831071570383292</c:v>
                  </c:pt>
                  <c:pt idx="3">
                    <c:v>5.6970409151574888</c:v>
                  </c:pt>
                  <c:pt idx="4">
                    <c:v>5.0806845316308653</c:v>
                  </c:pt>
                  <c:pt idx="5">
                    <c:v>3.4808651174654943</c:v>
                  </c:pt>
                  <c:pt idx="6">
                    <c:v>1.2806845707497299</c:v>
                  </c:pt>
                  <c:pt idx="7">
                    <c:v>1.2806845707497299</c:v>
                  </c:pt>
                  <c:pt idx="8">
                    <c:v>0.71384639961218554</c:v>
                  </c:pt>
                  <c:pt idx="9">
                    <c:v>0.71384639961218554</c:v>
                  </c:pt>
                  <c:pt idx="10">
                    <c:v>0.3174870174811284</c:v>
                  </c:pt>
                  <c:pt idx="11">
                    <c:v>0.3174870174811284</c:v>
                  </c:pt>
                  <c:pt idx="12">
                    <c:v>0.3174870174811284</c:v>
                  </c:pt>
                  <c:pt idx="13">
                    <c:v>0.3174870174811284</c:v>
                  </c:pt>
                  <c:pt idx="14">
                    <c:v>0.12538079498411894</c:v>
                  </c:pt>
                  <c:pt idx="15">
                    <c:v>0.12538079498411894</c:v>
                  </c:pt>
                  <c:pt idx="16">
                    <c:v>0.12538079498411894</c:v>
                  </c:pt>
                  <c:pt idx="17">
                    <c:v>0.12538079498411894</c:v>
                  </c:pt>
                  <c:pt idx="18">
                    <c:v>0.65107817584955663</c:v>
                  </c:pt>
                </c:numCache>
              </c:numRef>
            </c:plus>
            <c:minus>
              <c:numRef>
                <c:f>'data for Figure 6'!$L$8:$L$26</c:f>
                <c:numCache>
                  <c:formatCode>General</c:formatCode>
                  <c:ptCount val="19"/>
                  <c:pt idx="0">
                    <c:v>3.0603195857031493</c:v>
                  </c:pt>
                  <c:pt idx="1">
                    <c:v>3.7810475486968222</c:v>
                  </c:pt>
                  <c:pt idx="2">
                    <c:v>6.2831071570383292</c:v>
                  </c:pt>
                  <c:pt idx="3">
                    <c:v>5.6970409151574888</c:v>
                  </c:pt>
                  <c:pt idx="4">
                    <c:v>5.0806845316308653</c:v>
                  </c:pt>
                  <c:pt idx="5">
                    <c:v>3.4808651174654943</c:v>
                  </c:pt>
                  <c:pt idx="6">
                    <c:v>1.2806845707497299</c:v>
                  </c:pt>
                  <c:pt idx="7">
                    <c:v>1.2806845707497299</c:v>
                  </c:pt>
                  <c:pt idx="8">
                    <c:v>0.71384639961218554</c:v>
                  </c:pt>
                  <c:pt idx="9">
                    <c:v>0.71384639961218554</c:v>
                  </c:pt>
                  <c:pt idx="10">
                    <c:v>0.3174870174811284</c:v>
                  </c:pt>
                  <c:pt idx="11">
                    <c:v>0.3174870174811284</c:v>
                  </c:pt>
                  <c:pt idx="12">
                    <c:v>0.3174870174811284</c:v>
                  </c:pt>
                  <c:pt idx="13">
                    <c:v>0.3174870174811284</c:v>
                  </c:pt>
                  <c:pt idx="14">
                    <c:v>0.12538079498411894</c:v>
                  </c:pt>
                  <c:pt idx="15">
                    <c:v>0.12538079498411894</c:v>
                  </c:pt>
                  <c:pt idx="16">
                    <c:v>0.12538079498411894</c:v>
                  </c:pt>
                  <c:pt idx="17">
                    <c:v>0.12538079498411894</c:v>
                  </c:pt>
                  <c:pt idx="18">
                    <c:v>0.65107817584955663</c:v>
                  </c:pt>
                </c:numCache>
              </c:numRef>
            </c:minus>
          </c:errBars>
          <c:cat>
            <c:strRef>
              <c:f>'data for Figure 6'!$B$8:$B$26</c:f>
              <c:strCache>
                <c:ptCount val="19"/>
                <c:pt idx="0">
                  <c:v>0–10</c:v>
                </c:pt>
                <c:pt idx="1">
                  <c:v>11–20</c:v>
                </c:pt>
                <c:pt idx="2">
                  <c:v>21–30</c:v>
                </c:pt>
                <c:pt idx="3">
                  <c:v>31–40</c:v>
                </c:pt>
                <c:pt idx="4">
                  <c:v>41–50</c:v>
                </c:pt>
                <c:pt idx="5">
                  <c:v>51–60</c:v>
                </c:pt>
                <c:pt idx="6">
                  <c:v>61–70</c:v>
                </c:pt>
                <c:pt idx="7">
                  <c:v>70–80</c:v>
                </c:pt>
                <c:pt idx="8">
                  <c:v>81–90</c:v>
                </c:pt>
                <c:pt idx="9">
                  <c:v>91–100</c:v>
                </c:pt>
                <c:pt idx="10">
                  <c:v>101–110</c:v>
                </c:pt>
                <c:pt idx="11">
                  <c:v>111–120</c:v>
                </c:pt>
                <c:pt idx="12">
                  <c:v>121–130</c:v>
                </c:pt>
                <c:pt idx="13">
                  <c:v>131–140</c:v>
                </c:pt>
                <c:pt idx="14">
                  <c:v>141–150</c:v>
                </c:pt>
                <c:pt idx="15">
                  <c:v>151–160</c:v>
                </c:pt>
                <c:pt idx="16">
                  <c:v>161–170</c:v>
                </c:pt>
                <c:pt idx="17">
                  <c:v>171–180</c:v>
                </c:pt>
                <c:pt idx="18">
                  <c:v>180+</c:v>
                </c:pt>
              </c:strCache>
            </c:strRef>
          </c:cat>
          <c:val>
            <c:numRef>
              <c:f>'data for Figure 6'!$D$8:$D$26</c:f>
              <c:numCache>
                <c:formatCode>#,##0.0</c:formatCode>
                <c:ptCount val="19"/>
                <c:pt idx="0">
                  <c:v>61.064480000000003</c:v>
                </c:pt>
                <c:pt idx="1">
                  <c:v>86.962450000000004</c:v>
                </c:pt>
                <c:pt idx="2">
                  <c:v>133.89865999999998</c:v>
                </c:pt>
                <c:pt idx="3">
                  <c:v>175.06038000000001</c:v>
                </c:pt>
                <c:pt idx="4">
                  <c:v>141.73393999999999</c:v>
                </c:pt>
                <c:pt idx="5">
                  <c:v>73.207809999999995</c:v>
                </c:pt>
                <c:pt idx="6">
                  <c:v>18.843299999999996</c:v>
                </c:pt>
                <c:pt idx="7">
                  <c:v>18.843299999999996</c:v>
                </c:pt>
                <c:pt idx="8">
                  <c:v>5.1544249999999998</c:v>
                </c:pt>
                <c:pt idx="9">
                  <c:v>5.1544249999999998</c:v>
                </c:pt>
                <c:pt idx="10">
                  <c:v>1.9346049999999997</c:v>
                </c:pt>
                <c:pt idx="11">
                  <c:v>1.9346049999999997</c:v>
                </c:pt>
                <c:pt idx="12">
                  <c:v>1.9346049999999997</c:v>
                </c:pt>
                <c:pt idx="13">
                  <c:v>1.9346049999999997</c:v>
                </c:pt>
                <c:pt idx="14">
                  <c:v>0.46874500000000002</c:v>
                </c:pt>
                <c:pt idx="15">
                  <c:v>0.46874500000000002</c:v>
                </c:pt>
                <c:pt idx="16">
                  <c:v>0.46874500000000002</c:v>
                </c:pt>
                <c:pt idx="17">
                  <c:v>0.46874500000000002</c:v>
                </c:pt>
                <c:pt idx="18">
                  <c:v>1.99868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38304"/>
        <c:axId val="122340480"/>
      </c:barChart>
      <c:catAx>
        <c:axId val="12233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class (years)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2340480"/>
        <c:crosses val="autoZero"/>
        <c:auto val="1"/>
        <c:lblAlgn val="ctr"/>
        <c:lblOffset val="100"/>
        <c:noMultiLvlLbl val="0"/>
      </c:catAx>
      <c:valAx>
        <c:axId val="12234048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Area (thousands ha)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122338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70084090942287"/>
          <c:y val="2.8273461725200379E-2"/>
          <c:w val="0.74918869038259794"/>
          <c:h val="0.76363017172716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6'!$C$7</c:f>
              <c:strCache>
                <c:ptCount val="1"/>
                <c:pt idx="0">
                  <c:v>GB FC/NRW</c:v>
                </c:pt>
              </c:strCache>
            </c:strRef>
          </c:tx>
          <c:spPr>
            <a:solidFill>
              <a:srgbClr val="074F28"/>
            </a:solidFill>
          </c:spPr>
          <c:invertIfNegative val="0"/>
          <c:cat>
            <c:strRef>
              <c:f>'data for Figure 6'!$B$8:$B$26</c:f>
              <c:strCache>
                <c:ptCount val="19"/>
                <c:pt idx="0">
                  <c:v>0–10</c:v>
                </c:pt>
                <c:pt idx="1">
                  <c:v>11–20</c:v>
                </c:pt>
                <c:pt idx="2">
                  <c:v>21–30</c:v>
                </c:pt>
                <c:pt idx="3">
                  <c:v>31–40</c:v>
                </c:pt>
                <c:pt idx="4">
                  <c:v>41–50</c:v>
                </c:pt>
                <c:pt idx="5">
                  <c:v>51–60</c:v>
                </c:pt>
                <c:pt idx="6">
                  <c:v>61–70</c:v>
                </c:pt>
                <c:pt idx="7">
                  <c:v>70–80</c:v>
                </c:pt>
                <c:pt idx="8">
                  <c:v>81–90</c:v>
                </c:pt>
                <c:pt idx="9">
                  <c:v>91–100</c:v>
                </c:pt>
                <c:pt idx="10">
                  <c:v>101–110</c:v>
                </c:pt>
                <c:pt idx="11">
                  <c:v>111–120</c:v>
                </c:pt>
                <c:pt idx="12">
                  <c:v>121–130</c:v>
                </c:pt>
                <c:pt idx="13">
                  <c:v>131–140</c:v>
                </c:pt>
                <c:pt idx="14">
                  <c:v>141–150</c:v>
                </c:pt>
                <c:pt idx="15">
                  <c:v>151–160</c:v>
                </c:pt>
                <c:pt idx="16">
                  <c:v>161–170</c:v>
                </c:pt>
                <c:pt idx="17">
                  <c:v>171–180</c:v>
                </c:pt>
                <c:pt idx="18">
                  <c:v>180+</c:v>
                </c:pt>
              </c:strCache>
            </c:strRef>
          </c:cat>
          <c:val>
            <c:numRef>
              <c:f>'data for Figure 6'!$C$8:$C$26</c:f>
              <c:numCache>
                <c:formatCode>#,##0.0</c:formatCode>
                <c:ptCount val="19"/>
                <c:pt idx="0">
                  <c:v>65.866199999999992</c:v>
                </c:pt>
                <c:pt idx="1">
                  <c:v>79.980289999999997</c:v>
                </c:pt>
                <c:pt idx="2">
                  <c:v>94.851129999999984</c:v>
                </c:pt>
                <c:pt idx="3">
                  <c:v>106.39833</c:v>
                </c:pt>
                <c:pt idx="4">
                  <c:v>102.28031</c:v>
                </c:pt>
                <c:pt idx="5">
                  <c:v>73.612899999999996</c:v>
                </c:pt>
                <c:pt idx="6">
                  <c:v>30.92803</c:v>
                </c:pt>
                <c:pt idx="7">
                  <c:v>30.92803</c:v>
                </c:pt>
                <c:pt idx="8">
                  <c:v>7.3208199999999994</c:v>
                </c:pt>
                <c:pt idx="9">
                  <c:v>7.3208199999999994</c:v>
                </c:pt>
                <c:pt idx="10">
                  <c:v>0.58378249999999998</c:v>
                </c:pt>
                <c:pt idx="11">
                  <c:v>0.58378249999999998</c:v>
                </c:pt>
                <c:pt idx="12">
                  <c:v>0.58378249999999998</c:v>
                </c:pt>
                <c:pt idx="13">
                  <c:v>0.58378249999999998</c:v>
                </c:pt>
                <c:pt idx="14">
                  <c:v>0.44398499999999996</c:v>
                </c:pt>
                <c:pt idx="15">
                  <c:v>0.44398499999999996</c:v>
                </c:pt>
                <c:pt idx="16">
                  <c:v>0.44398499999999996</c:v>
                </c:pt>
                <c:pt idx="17">
                  <c:v>0.44398499999999996</c:v>
                </c:pt>
                <c:pt idx="18">
                  <c:v>0.65749000000000002</c:v>
                </c:pt>
              </c:numCache>
            </c:numRef>
          </c:val>
        </c:ser>
        <c:ser>
          <c:idx val="1"/>
          <c:order val="1"/>
          <c:tx>
            <c:strRef>
              <c:f>'data for Figure 6'!$D$7</c:f>
              <c:strCache>
                <c:ptCount val="1"/>
                <c:pt idx="0">
                  <c:v>GB PS</c:v>
                </c:pt>
              </c:strCache>
            </c:strRef>
          </c:tx>
          <c:spPr>
            <a:solidFill>
              <a:srgbClr val="80B79E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'data for Figure 6'!$L$8:$L$26</c:f>
                <c:numCache>
                  <c:formatCode>General</c:formatCode>
                  <c:ptCount val="19"/>
                  <c:pt idx="0">
                    <c:v>3.0603195857031493</c:v>
                  </c:pt>
                  <c:pt idx="1">
                    <c:v>3.7810475486968222</c:v>
                  </c:pt>
                  <c:pt idx="2">
                    <c:v>6.2831071570383292</c:v>
                  </c:pt>
                  <c:pt idx="3">
                    <c:v>5.6970409151574888</c:v>
                  </c:pt>
                  <c:pt idx="4">
                    <c:v>5.0806845316308653</c:v>
                  </c:pt>
                  <c:pt idx="5">
                    <c:v>3.4808651174654943</c:v>
                  </c:pt>
                  <c:pt idx="6">
                    <c:v>1.2806845707497299</c:v>
                  </c:pt>
                  <c:pt idx="7">
                    <c:v>1.2806845707497299</c:v>
                  </c:pt>
                  <c:pt idx="8">
                    <c:v>0.71384639961218554</c:v>
                  </c:pt>
                  <c:pt idx="9">
                    <c:v>0.71384639961218554</c:v>
                  </c:pt>
                  <c:pt idx="10">
                    <c:v>0.3174870174811284</c:v>
                  </c:pt>
                  <c:pt idx="11">
                    <c:v>0.3174870174811284</c:v>
                  </c:pt>
                  <c:pt idx="12">
                    <c:v>0.3174870174811284</c:v>
                  </c:pt>
                  <c:pt idx="13">
                    <c:v>0.3174870174811284</c:v>
                  </c:pt>
                  <c:pt idx="14">
                    <c:v>0.12538079498411894</c:v>
                  </c:pt>
                  <c:pt idx="15">
                    <c:v>0.12538079498411894</c:v>
                  </c:pt>
                  <c:pt idx="16">
                    <c:v>0.12538079498411894</c:v>
                  </c:pt>
                  <c:pt idx="17">
                    <c:v>0.12538079498411894</c:v>
                  </c:pt>
                  <c:pt idx="18">
                    <c:v>0.65107817584955663</c:v>
                  </c:pt>
                </c:numCache>
              </c:numRef>
            </c:plus>
            <c:minus>
              <c:numRef>
                <c:f>'data for Figure 6'!$L$8:$L$26</c:f>
                <c:numCache>
                  <c:formatCode>General</c:formatCode>
                  <c:ptCount val="19"/>
                  <c:pt idx="0">
                    <c:v>3.0603195857031493</c:v>
                  </c:pt>
                  <c:pt idx="1">
                    <c:v>3.7810475486968222</c:v>
                  </c:pt>
                  <c:pt idx="2">
                    <c:v>6.2831071570383292</c:v>
                  </c:pt>
                  <c:pt idx="3">
                    <c:v>5.6970409151574888</c:v>
                  </c:pt>
                  <c:pt idx="4">
                    <c:v>5.0806845316308653</c:v>
                  </c:pt>
                  <c:pt idx="5">
                    <c:v>3.4808651174654943</c:v>
                  </c:pt>
                  <c:pt idx="6">
                    <c:v>1.2806845707497299</c:v>
                  </c:pt>
                  <c:pt idx="7">
                    <c:v>1.2806845707497299</c:v>
                  </c:pt>
                  <c:pt idx="8">
                    <c:v>0.71384639961218554</c:v>
                  </c:pt>
                  <c:pt idx="9">
                    <c:v>0.71384639961218554</c:v>
                  </c:pt>
                  <c:pt idx="10">
                    <c:v>0.3174870174811284</c:v>
                  </c:pt>
                  <c:pt idx="11">
                    <c:v>0.3174870174811284</c:v>
                  </c:pt>
                  <c:pt idx="12">
                    <c:v>0.3174870174811284</c:v>
                  </c:pt>
                  <c:pt idx="13">
                    <c:v>0.3174870174811284</c:v>
                  </c:pt>
                  <c:pt idx="14">
                    <c:v>0.12538079498411894</c:v>
                  </c:pt>
                  <c:pt idx="15">
                    <c:v>0.12538079498411894</c:v>
                  </c:pt>
                  <c:pt idx="16">
                    <c:v>0.12538079498411894</c:v>
                  </c:pt>
                  <c:pt idx="17">
                    <c:v>0.12538079498411894</c:v>
                  </c:pt>
                  <c:pt idx="18">
                    <c:v>0.65107817584955663</c:v>
                  </c:pt>
                </c:numCache>
              </c:numRef>
            </c:minus>
          </c:errBars>
          <c:cat>
            <c:strRef>
              <c:f>'data for Figure 6'!$B$8:$B$26</c:f>
              <c:strCache>
                <c:ptCount val="19"/>
                <c:pt idx="0">
                  <c:v>0–10</c:v>
                </c:pt>
                <c:pt idx="1">
                  <c:v>11–20</c:v>
                </c:pt>
                <c:pt idx="2">
                  <c:v>21–30</c:v>
                </c:pt>
                <c:pt idx="3">
                  <c:v>31–40</c:v>
                </c:pt>
                <c:pt idx="4">
                  <c:v>41–50</c:v>
                </c:pt>
                <c:pt idx="5">
                  <c:v>51–60</c:v>
                </c:pt>
                <c:pt idx="6">
                  <c:v>61–70</c:v>
                </c:pt>
                <c:pt idx="7">
                  <c:v>70–80</c:v>
                </c:pt>
                <c:pt idx="8">
                  <c:v>81–90</c:v>
                </c:pt>
                <c:pt idx="9">
                  <c:v>91–100</c:v>
                </c:pt>
                <c:pt idx="10">
                  <c:v>101–110</c:v>
                </c:pt>
                <c:pt idx="11">
                  <c:v>111–120</c:v>
                </c:pt>
                <c:pt idx="12">
                  <c:v>121–130</c:v>
                </c:pt>
                <c:pt idx="13">
                  <c:v>131–140</c:v>
                </c:pt>
                <c:pt idx="14">
                  <c:v>141–150</c:v>
                </c:pt>
                <c:pt idx="15">
                  <c:v>151–160</c:v>
                </c:pt>
                <c:pt idx="16">
                  <c:v>161–170</c:v>
                </c:pt>
                <c:pt idx="17">
                  <c:v>171–180</c:v>
                </c:pt>
                <c:pt idx="18">
                  <c:v>180+</c:v>
                </c:pt>
              </c:strCache>
            </c:strRef>
          </c:cat>
          <c:val>
            <c:numRef>
              <c:f>'data for Figure 6'!$D$8:$D$26</c:f>
              <c:numCache>
                <c:formatCode>#,##0.0</c:formatCode>
                <c:ptCount val="19"/>
                <c:pt idx="0">
                  <c:v>61.064480000000003</c:v>
                </c:pt>
                <c:pt idx="1">
                  <c:v>86.962450000000004</c:v>
                </c:pt>
                <c:pt idx="2">
                  <c:v>133.89865999999998</c:v>
                </c:pt>
                <c:pt idx="3">
                  <c:v>175.06038000000001</c:v>
                </c:pt>
                <c:pt idx="4">
                  <c:v>141.73393999999999</c:v>
                </c:pt>
                <c:pt idx="5">
                  <c:v>73.207809999999995</c:v>
                </c:pt>
                <c:pt idx="6">
                  <c:v>18.843299999999996</c:v>
                </c:pt>
                <c:pt idx="7">
                  <c:v>18.843299999999996</c:v>
                </c:pt>
                <c:pt idx="8">
                  <c:v>5.1544249999999998</c:v>
                </c:pt>
                <c:pt idx="9">
                  <c:v>5.1544249999999998</c:v>
                </c:pt>
                <c:pt idx="10">
                  <c:v>1.9346049999999997</c:v>
                </c:pt>
                <c:pt idx="11">
                  <c:v>1.9346049999999997</c:v>
                </c:pt>
                <c:pt idx="12">
                  <c:v>1.9346049999999997</c:v>
                </c:pt>
                <c:pt idx="13">
                  <c:v>1.9346049999999997</c:v>
                </c:pt>
                <c:pt idx="14">
                  <c:v>0.46874500000000002</c:v>
                </c:pt>
                <c:pt idx="15">
                  <c:v>0.46874500000000002</c:v>
                </c:pt>
                <c:pt idx="16">
                  <c:v>0.46874500000000002</c:v>
                </c:pt>
                <c:pt idx="17">
                  <c:v>0.46874500000000002</c:v>
                </c:pt>
                <c:pt idx="18">
                  <c:v>1.99868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8518784"/>
        <c:axId val="128578304"/>
      </c:barChart>
      <c:catAx>
        <c:axId val="128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aseline="0"/>
                  <a:t>Age class (years)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 rot="-5400000" vert="horz"/>
          <a:lstStyle/>
          <a:p>
            <a:pPr>
              <a:defRPr sz="1400" baseline="0"/>
            </a:pPr>
            <a:endParaRPr lang="en-US"/>
          </a:p>
        </c:txPr>
        <c:crossAx val="128578304"/>
        <c:crosses val="autoZero"/>
        <c:auto val="1"/>
        <c:lblAlgn val="ctr"/>
        <c:lblOffset val="100"/>
        <c:noMultiLvlLbl val="0"/>
      </c:catAx>
      <c:valAx>
        <c:axId val="128578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Area (thousands ha)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12851878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00" baseline="0"/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ln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'data for Figure 7'!$G$9</c:f>
              <c:strCache>
                <c:ptCount val="1"/>
                <c:pt idx="0">
                  <c:v>forecast all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7'!$G$10:$G$45</c:f>
              <c:numCache>
                <c:formatCode>#,##0</c:formatCode>
                <c:ptCount val="36"/>
                <c:pt idx="0">
                  <c:v>3325</c:v>
                </c:pt>
                <c:pt idx="1">
                  <c:v>3554</c:v>
                </c:pt>
                <c:pt idx="2">
                  <c:v>3783</c:v>
                </c:pt>
                <c:pt idx="3">
                  <c:v>4012</c:v>
                </c:pt>
                <c:pt idx="4">
                  <c:v>4241</c:v>
                </c:pt>
                <c:pt idx="5">
                  <c:v>4470</c:v>
                </c:pt>
                <c:pt idx="6">
                  <c:v>4599</c:v>
                </c:pt>
                <c:pt idx="7">
                  <c:v>4728</c:v>
                </c:pt>
                <c:pt idx="8">
                  <c:v>4857</c:v>
                </c:pt>
                <c:pt idx="9">
                  <c:v>4986</c:v>
                </c:pt>
                <c:pt idx="10">
                  <c:v>5115</c:v>
                </c:pt>
                <c:pt idx="11">
                  <c:v>5333.4</c:v>
                </c:pt>
                <c:pt idx="12">
                  <c:v>5551.8</c:v>
                </c:pt>
                <c:pt idx="13">
                  <c:v>5770.2000000000007</c:v>
                </c:pt>
                <c:pt idx="14">
                  <c:v>5988.6</c:v>
                </c:pt>
                <c:pt idx="15">
                  <c:v>6207</c:v>
                </c:pt>
                <c:pt idx="16">
                  <c:v>6606.4</c:v>
                </c:pt>
                <c:pt idx="17">
                  <c:v>7005.7999999999993</c:v>
                </c:pt>
                <c:pt idx="18">
                  <c:v>7405.2000000000007</c:v>
                </c:pt>
                <c:pt idx="19">
                  <c:v>7804.6</c:v>
                </c:pt>
                <c:pt idx="20">
                  <c:v>8204</c:v>
                </c:pt>
                <c:pt idx="21">
                  <c:v>8737.4</c:v>
                </c:pt>
                <c:pt idx="22">
                  <c:v>9270.7999999999993</c:v>
                </c:pt>
                <c:pt idx="23">
                  <c:v>9804.2000000000007</c:v>
                </c:pt>
                <c:pt idx="24">
                  <c:v>10337.6</c:v>
                </c:pt>
                <c:pt idx="25">
                  <c:v>10871</c:v>
                </c:pt>
                <c:pt idx="26">
                  <c:v>11012.2</c:v>
                </c:pt>
                <c:pt idx="27">
                  <c:v>11153.400000000001</c:v>
                </c:pt>
                <c:pt idx="28">
                  <c:v>11294.599999999999</c:v>
                </c:pt>
                <c:pt idx="29">
                  <c:v>11435.8</c:v>
                </c:pt>
                <c:pt idx="30">
                  <c:v>11577</c:v>
                </c:pt>
                <c:pt idx="31">
                  <c:v>12559</c:v>
                </c:pt>
                <c:pt idx="32">
                  <c:v>13541</c:v>
                </c:pt>
                <c:pt idx="33">
                  <c:v>14523</c:v>
                </c:pt>
                <c:pt idx="34">
                  <c:v>15505</c:v>
                </c:pt>
                <c:pt idx="35">
                  <c:v>16487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'data for Figure 7'!$H$9</c:f>
              <c:strCache>
                <c:ptCount val="1"/>
                <c:pt idx="0">
                  <c:v>actual all</c:v>
                </c:pt>
              </c:strCache>
            </c:strRef>
          </c:tx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7'!$H$10:$H$45</c:f>
              <c:numCache>
                <c:formatCode>#,##0</c:formatCode>
                <c:ptCount val="36"/>
                <c:pt idx="0">
                  <c:v>2934.1</c:v>
                </c:pt>
                <c:pt idx="1">
                  <c:v>3292.7799999999997</c:v>
                </c:pt>
                <c:pt idx="2">
                  <c:v>3253.7400000000002</c:v>
                </c:pt>
                <c:pt idx="3">
                  <c:v>3541.66</c:v>
                </c:pt>
                <c:pt idx="4">
                  <c:v>3702.7</c:v>
                </c:pt>
                <c:pt idx="5">
                  <c:v>3991.84</c:v>
                </c:pt>
                <c:pt idx="6">
                  <c:v>4161.42</c:v>
                </c:pt>
                <c:pt idx="7">
                  <c:v>4481.0599999999995</c:v>
                </c:pt>
                <c:pt idx="8">
                  <c:v>4959.3</c:v>
                </c:pt>
                <c:pt idx="9">
                  <c:v>5239.8999999999996</c:v>
                </c:pt>
                <c:pt idx="10">
                  <c:v>5738.8799999999992</c:v>
                </c:pt>
                <c:pt idx="11">
                  <c:v>5648.6</c:v>
                </c:pt>
                <c:pt idx="12">
                  <c:v>5729.12</c:v>
                </c:pt>
                <c:pt idx="13">
                  <c:v>6126.84</c:v>
                </c:pt>
                <c:pt idx="14">
                  <c:v>6507.4800000000005</c:v>
                </c:pt>
                <c:pt idx="15">
                  <c:v>7348.0599999999995</c:v>
                </c:pt>
                <c:pt idx="16">
                  <c:v>7615.24</c:v>
                </c:pt>
                <c:pt idx="17">
                  <c:v>7615.24</c:v>
                </c:pt>
                <c:pt idx="18">
                  <c:v>7988.5599999999995</c:v>
                </c:pt>
                <c:pt idx="19">
                  <c:v>7991</c:v>
                </c:pt>
                <c:pt idx="20">
                  <c:v>8502.18</c:v>
                </c:pt>
                <c:pt idx="21">
                  <c:v>8620.52</c:v>
                </c:pt>
                <c:pt idx="22">
                  <c:v>8624.18</c:v>
                </c:pt>
                <c:pt idx="23">
                  <c:v>8574.16</c:v>
                </c:pt>
                <c:pt idx="24">
                  <c:v>9092.66</c:v>
                </c:pt>
                <c:pt idx="25">
                  <c:v>9430.6</c:v>
                </c:pt>
                <c:pt idx="26">
                  <c:v>9375.7000000000007</c:v>
                </c:pt>
                <c:pt idx="27">
                  <c:v>9587.98</c:v>
                </c:pt>
                <c:pt idx="28">
                  <c:v>10178.459999999999</c:v>
                </c:pt>
                <c:pt idx="29">
                  <c:v>9534.2999999999993</c:v>
                </c:pt>
                <c:pt idx="30">
                  <c:v>9694.119999999999</c:v>
                </c:pt>
                <c:pt idx="31">
                  <c:v>10729.9</c:v>
                </c:pt>
                <c:pt idx="32">
                  <c:v>11679.060000000001</c:v>
                </c:pt>
                <c:pt idx="33">
                  <c:v>11788.86</c:v>
                </c:pt>
                <c:pt idx="34">
                  <c:v>12844.16</c:v>
                </c:pt>
                <c:pt idx="35">
                  <c:v>13460.259999999998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'data for Figure 7'!$C$9</c:f>
              <c:strCache>
                <c:ptCount val="1"/>
                <c:pt idx="0">
                  <c:v>forecast PS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7'!$C$10:$C$45</c:f>
              <c:numCache>
                <c:formatCode>#,##0</c:formatCode>
                <c:ptCount val="36"/>
                <c:pt idx="0">
                  <c:v>1090</c:v>
                </c:pt>
                <c:pt idx="1">
                  <c:v>1189</c:v>
                </c:pt>
                <c:pt idx="2">
                  <c:v>1288</c:v>
                </c:pt>
                <c:pt idx="3">
                  <c:v>1387</c:v>
                </c:pt>
                <c:pt idx="4">
                  <c:v>1486</c:v>
                </c:pt>
                <c:pt idx="5">
                  <c:v>1585</c:v>
                </c:pt>
                <c:pt idx="6">
                  <c:v>1614</c:v>
                </c:pt>
                <c:pt idx="7">
                  <c:v>1643</c:v>
                </c:pt>
                <c:pt idx="8">
                  <c:v>1672</c:v>
                </c:pt>
                <c:pt idx="9">
                  <c:v>1701</c:v>
                </c:pt>
                <c:pt idx="10">
                  <c:v>1730</c:v>
                </c:pt>
                <c:pt idx="11">
                  <c:v>1887.6</c:v>
                </c:pt>
                <c:pt idx="12">
                  <c:v>2045.2</c:v>
                </c:pt>
                <c:pt idx="13">
                  <c:v>2202.8000000000002</c:v>
                </c:pt>
                <c:pt idx="14">
                  <c:v>2360.4</c:v>
                </c:pt>
                <c:pt idx="15">
                  <c:v>2518</c:v>
                </c:pt>
                <c:pt idx="16">
                  <c:v>2702.2</c:v>
                </c:pt>
                <c:pt idx="17">
                  <c:v>2886.4</c:v>
                </c:pt>
                <c:pt idx="18">
                  <c:v>3070.6</c:v>
                </c:pt>
                <c:pt idx="19">
                  <c:v>3254.8</c:v>
                </c:pt>
                <c:pt idx="20">
                  <c:v>3439</c:v>
                </c:pt>
                <c:pt idx="21">
                  <c:v>3900.4</c:v>
                </c:pt>
                <c:pt idx="22">
                  <c:v>4361.8</c:v>
                </c:pt>
                <c:pt idx="23">
                  <c:v>4823.2</c:v>
                </c:pt>
                <c:pt idx="24">
                  <c:v>5284.6</c:v>
                </c:pt>
                <c:pt idx="25">
                  <c:v>5746</c:v>
                </c:pt>
                <c:pt idx="26">
                  <c:v>5834.4</c:v>
                </c:pt>
                <c:pt idx="27">
                  <c:v>5922.8</c:v>
                </c:pt>
                <c:pt idx="28">
                  <c:v>6011.2</c:v>
                </c:pt>
                <c:pt idx="29">
                  <c:v>6099.6</c:v>
                </c:pt>
                <c:pt idx="30">
                  <c:v>6188</c:v>
                </c:pt>
                <c:pt idx="31">
                  <c:v>6861.2</c:v>
                </c:pt>
                <c:pt idx="32">
                  <c:v>7534.4</c:v>
                </c:pt>
                <c:pt idx="33">
                  <c:v>8207.6</c:v>
                </c:pt>
                <c:pt idx="34">
                  <c:v>8880.7999999999993</c:v>
                </c:pt>
                <c:pt idx="35">
                  <c:v>9554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'data for Figure 7'!$D$9</c:f>
              <c:strCache>
                <c:ptCount val="1"/>
                <c:pt idx="0">
                  <c:v>actual PS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7'!$D$10:$D$45</c:f>
              <c:numCache>
                <c:formatCode>#,##0</c:formatCode>
                <c:ptCount val="36"/>
                <c:pt idx="0">
                  <c:v>878.4</c:v>
                </c:pt>
                <c:pt idx="1">
                  <c:v>888.16</c:v>
                </c:pt>
                <c:pt idx="2">
                  <c:v>728.34</c:v>
                </c:pt>
                <c:pt idx="3">
                  <c:v>857.66</c:v>
                </c:pt>
                <c:pt idx="4">
                  <c:v>938.18</c:v>
                </c:pt>
                <c:pt idx="5">
                  <c:v>1107.76</c:v>
                </c:pt>
                <c:pt idx="6">
                  <c:v>1217.56</c:v>
                </c:pt>
                <c:pt idx="7">
                  <c:v>1337.12</c:v>
                </c:pt>
                <c:pt idx="8">
                  <c:v>1626.26</c:v>
                </c:pt>
                <c:pt idx="9">
                  <c:v>1916.62</c:v>
                </c:pt>
                <c:pt idx="10">
                  <c:v>2255.7799999999997</c:v>
                </c:pt>
                <c:pt idx="11">
                  <c:v>2196</c:v>
                </c:pt>
                <c:pt idx="12">
                  <c:v>1976.3999999999999</c:v>
                </c:pt>
                <c:pt idx="13">
                  <c:v>2075.2199999999998</c:v>
                </c:pt>
                <c:pt idx="14">
                  <c:v>2375.34</c:v>
                </c:pt>
                <c:pt idx="15">
                  <c:v>3036.58</c:v>
                </c:pt>
                <c:pt idx="16">
                  <c:v>3492.86</c:v>
                </c:pt>
                <c:pt idx="17">
                  <c:v>3331.8199999999997</c:v>
                </c:pt>
                <c:pt idx="18">
                  <c:v>3425.7599999999998</c:v>
                </c:pt>
                <c:pt idx="19">
                  <c:v>3172</c:v>
                </c:pt>
                <c:pt idx="20">
                  <c:v>3070.74</c:v>
                </c:pt>
                <c:pt idx="21">
                  <c:v>3101.24</c:v>
                </c:pt>
                <c:pt idx="22">
                  <c:v>3490.42</c:v>
                </c:pt>
                <c:pt idx="23">
                  <c:v>3370.86</c:v>
                </c:pt>
                <c:pt idx="24">
                  <c:v>3734.42</c:v>
                </c:pt>
                <c:pt idx="25">
                  <c:v>3923.52</c:v>
                </c:pt>
                <c:pt idx="26">
                  <c:v>4219.9799999999996</c:v>
                </c:pt>
                <c:pt idx="27">
                  <c:v>4442.0199999999995</c:v>
                </c:pt>
                <c:pt idx="28">
                  <c:v>4944.66</c:v>
                </c:pt>
                <c:pt idx="29">
                  <c:v>4633.5599999999995</c:v>
                </c:pt>
                <c:pt idx="30">
                  <c:v>3956.46</c:v>
                </c:pt>
                <c:pt idx="31">
                  <c:v>5581.5</c:v>
                </c:pt>
                <c:pt idx="32">
                  <c:v>6262.26</c:v>
                </c:pt>
                <c:pt idx="33">
                  <c:v>6367.18</c:v>
                </c:pt>
                <c:pt idx="34">
                  <c:v>7110.16</c:v>
                </c:pt>
                <c:pt idx="35">
                  <c:v>7927.5599999999995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'data for Figure 7'!$E$9</c:f>
              <c:strCache>
                <c:ptCount val="1"/>
                <c:pt idx="0">
                  <c:v>forecast FC/NRW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7'!$E$10:$E$45</c:f>
              <c:numCache>
                <c:formatCode>#,##0</c:formatCode>
                <c:ptCount val="36"/>
                <c:pt idx="0">
                  <c:v>2235</c:v>
                </c:pt>
                <c:pt idx="1">
                  <c:v>2365</c:v>
                </c:pt>
                <c:pt idx="2">
                  <c:v>2495</c:v>
                </c:pt>
                <c:pt idx="3">
                  <c:v>2625</c:v>
                </c:pt>
                <c:pt idx="4">
                  <c:v>2755</c:v>
                </c:pt>
                <c:pt idx="5">
                  <c:v>2885</c:v>
                </c:pt>
                <c:pt idx="6">
                  <c:v>2985</c:v>
                </c:pt>
                <c:pt idx="7">
                  <c:v>3085</c:v>
                </c:pt>
                <c:pt idx="8">
                  <c:v>3185</c:v>
                </c:pt>
                <c:pt idx="9">
                  <c:v>3285</c:v>
                </c:pt>
                <c:pt idx="10">
                  <c:v>3385</c:v>
                </c:pt>
                <c:pt idx="11">
                  <c:v>3445.8</c:v>
                </c:pt>
                <c:pt idx="12">
                  <c:v>3506.6</c:v>
                </c:pt>
                <c:pt idx="13">
                  <c:v>3567.4</c:v>
                </c:pt>
                <c:pt idx="14">
                  <c:v>3628.2</c:v>
                </c:pt>
                <c:pt idx="15">
                  <c:v>3689</c:v>
                </c:pt>
                <c:pt idx="16">
                  <c:v>3904.2</c:v>
                </c:pt>
                <c:pt idx="17">
                  <c:v>4119.3999999999996</c:v>
                </c:pt>
                <c:pt idx="18">
                  <c:v>4334.6000000000004</c:v>
                </c:pt>
                <c:pt idx="19">
                  <c:v>4549.8</c:v>
                </c:pt>
                <c:pt idx="20">
                  <c:v>4765</c:v>
                </c:pt>
                <c:pt idx="21">
                  <c:v>4837</c:v>
                </c:pt>
                <c:pt idx="22">
                  <c:v>4909</c:v>
                </c:pt>
                <c:pt idx="23">
                  <c:v>4981</c:v>
                </c:pt>
                <c:pt idx="24">
                  <c:v>5053</c:v>
                </c:pt>
                <c:pt idx="25">
                  <c:v>5125</c:v>
                </c:pt>
                <c:pt idx="26">
                  <c:v>5177.8</c:v>
                </c:pt>
                <c:pt idx="27">
                  <c:v>5230.6000000000004</c:v>
                </c:pt>
                <c:pt idx="28">
                  <c:v>5283.4</c:v>
                </c:pt>
                <c:pt idx="29">
                  <c:v>5336.2</c:v>
                </c:pt>
                <c:pt idx="30">
                  <c:v>5389</c:v>
                </c:pt>
                <c:pt idx="31">
                  <c:v>5697.8</c:v>
                </c:pt>
                <c:pt idx="32">
                  <c:v>6006.6</c:v>
                </c:pt>
                <c:pt idx="33">
                  <c:v>6315.4</c:v>
                </c:pt>
                <c:pt idx="34">
                  <c:v>6624.2</c:v>
                </c:pt>
                <c:pt idx="35">
                  <c:v>6933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'data for Figure 7'!$F$9</c:f>
              <c:strCache>
                <c:ptCount val="1"/>
                <c:pt idx="0">
                  <c:v>actual FC/NRW</c:v>
                </c:pt>
              </c:strCache>
            </c:strRef>
          </c:tx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7'!$F$10:$F$45</c:f>
              <c:numCache>
                <c:formatCode>#,##0</c:formatCode>
                <c:ptCount val="36"/>
                <c:pt idx="0">
                  <c:v>2055.6999999999998</c:v>
                </c:pt>
                <c:pt idx="1">
                  <c:v>2404.62</c:v>
                </c:pt>
                <c:pt idx="2">
                  <c:v>2525.4</c:v>
                </c:pt>
                <c:pt idx="3">
                  <c:v>2684</c:v>
                </c:pt>
                <c:pt idx="4">
                  <c:v>2764.52</c:v>
                </c:pt>
                <c:pt idx="5">
                  <c:v>2884.08</c:v>
                </c:pt>
                <c:pt idx="6">
                  <c:v>2943.86</c:v>
                </c:pt>
                <c:pt idx="7">
                  <c:v>3143.94</c:v>
                </c:pt>
                <c:pt idx="8">
                  <c:v>3333.04</c:v>
                </c:pt>
                <c:pt idx="9">
                  <c:v>3323.2799999999997</c:v>
                </c:pt>
                <c:pt idx="10">
                  <c:v>3483.1</c:v>
                </c:pt>
                <c:pt idx="11">
                  <c:v>3452.6</c:v>
                </c:pt>
                <c:pt idx="12">
                  <c:v>3752.72</c:v>
                </c:pt>
                <c:pt idx="13">
                  <c:v>4051.62</c:v>
                </c:pt>
                <c:pt idx="14">
                  <c:v>4132.1400000000003</c:v>
                </c:pt>
                <c:pt idx="15">
                  <c:v>4311.4799999999996</c:v>
                </c:pt>
                <c:pt idx="16">
                  <c:v>4122.38</c:v>
                </c:pt>
                <c:pt idx="17">
                  <c:v>4283.42</c:v>
                </c:pt>
                <c:pt idx="18">
                  <c:v>4562.8</c:v>
                </c:pt>
                <c:pt idx="19">
                  <c:v>4819</c:v>
                </c:pt>
                <c:pt idx="20">
                  <c:v>5431.44</c:v>
                </c:pt>
                <c:pt idx="21">
                  <c:v>5519.28</c:v>
                </c:pt>
                <c:pt idx="22">
                  <c:v>5133.76</c:v>
                </c:pt>
                <c:pt idx="23">
                  <c:v>5203.3</c:v>
                </c:pt>
                <c:pt idx="24">
                  <c:v>5358.24</c:v>
                </c:pt>
                <c:pt idx="25">
                  <c:v>5507.08</c:v>
                </c:pt>
                <c:pt idx="26">
                  <c:v>5155.72</c:v>
                </c:pt>
                <c:pt idx="27">
                  <c:v>5145.96</c:v>
                </c:pt>
                <c:pt idx="28">
                  <c:v>5233.8</c:v>
                </c:pt>
                <c:pt idx="29">
                  <c:v>4900.74</c:v>
                </c:pt>
                <c:pt idx="30">
                  <c:v>5737.66</c:v>
                </c:pt>
                <c:pt idx="31">
                  <c:v>5148.3999999999996</c:v>
                </c:pt>
                <c:pt idx="32">
                  <c:v>5416.8</c:v>
                </c:pt>
                <c:pt idx="33">
                  <c:v>5421.68</c:v>
                </c:pt>
                <c:pt idx="34">
                  <c:v>5734</c:v>
                </c:pt>
                <c:pt idx="35">
                  <c:v>5532.7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63456"/>
        <c:axId val="119364992"/>
      </c:lineChart>
      <c:catAx>
        <c:axId val="1193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64992"/>
        <c:crosses val="autoZero"/>
        <c:auto val="1"/>
        <c:lblAlgn val="ctr"/>
        <c:lblOffset val="100"/>
        <c:noMultiLvlLbl val="0"/>
      </c:catAx>
      <c:valAx>
        <c:axId val="1193649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thousands m</a:t>
                </a:r>
                <a:r>
                  <a:rPr lang="en-US" baseline="30000"/>
                  <a:t>3</a:t>
                </a:r>
                <a:r>
                  <a:rPr lang="en-US"/>
                  <a:t> overbark standing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19363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6082145689469"/>
          <c:y val="2.8273461725200379E-2"/>
          <c:w val="0.69949248577362033"/>
          <c:h val="0.86158230534043501"/>
        </c:manualLayout>
      </c:layout>
      <c:lineChart>
        <c:grouping val="standard"/>
        <c:varyColors val="0"/>
        <c:ser>
          <c:idx val="4"/>
          <c:order val="0"/>
          <c:tx>
            <c:strRef>
              <c:f>'data for Figure 7'!$G$9</c:f>
              <c:strCache>
                <c:ptCount val="1"/>
                <c:pt idx="0">
                  <c:v>forecast all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7'!$G$10:$G$45</c:f>
              <c:numCache>
                <c:formatCode>#,##0</c:formatCode>
                <c:ptCount val="36"/>
                <c:pt idx="0">
                  <c:v>3325</c:v>
                </c:pt>
                <c:pt idx="1">
                  <c:v>3554</c:v>
                </c:pt>
                <c:pt idx="2">
                  <c:v>3783</c:v>
                </c:pt>
                <c:pt idx="3">
                  <c:v>4012</c:v>
                </c:pt>
                <c:pt idx="4">
                  <c:v>4241</c:v>
                </c:pt>
                <c:pt idx="5">
                  <c:v>4470</c:v>
                </c:pt>
                <c:pt idx="6">
                  <c:v>4599</c:v>
                </c:pt>
                <c:pt idx="7">
                  <c:v>4728</c:v>
                </c:pt>
                <c:pt idx="8">
                  <c:v>4857</c:v>
                </c:pt>
                <c:pt idx="9">
                  <c:v>4986</c:v>
                </c:pt>
                <c:pt idx="10">
                  <c:v>5115</c:v>
                </c:pt>
                <c:pt idx="11">
                  <c:v>5333.4</c:v>
                </c:pt>
                <c:pt idx="12">
                  <c:v>5551.8</c:v>
                </c:pt>
                <c:pt idx="13">
                  <c:v>5770.2000000000007</c:v>
                </c:pt>
                <c:pt idx="14">
                  <c:v>5988.6</c:v>
                </c:pt>
                <c:pt idx="15">
                  <c:v>6207</c:v>
                </c:pt>
                <c:pt idx="16">
                  <c:v>6606.4</c:v>
                </c:pt>
                <c:pt idx="17">
                  <c:v>7005.7999999999993</c:v>
                </c:pt>
                <c:pt idx="18">
                  <c:v>7405.2000000000007</c:v>
                </c:pt>
                <c:pt idx="19">
                  <c:v>7804.6</c:v>
                </c:pt>
                <c:pt idx="20">
                  <c:v>8204</c:v>
                </c:pt>
                <c:pt idx="21">
                  <c:v>8737.4</c:v>
                </c:pt>
                <c:pt idx="22">
                  <c:v>9270.7999999999993</c:v>
                </c:pt>
                <c:pt idx="23">
                  <c:v>9804.2000000000007</c:v>
                </c:pt>
                <c:pt idx="24">
                  <c:v>10337.6</c:v>
                </c:pt>
                <c:pt idx="25">
                  <c:v>10871</c:v>
                </c:pt>
                <c:pt idx="26">
                  <c:v>11012.2</c:v>
                </c:pt>
                <c:pt idx="27">
                  <c:v>11153.400000000001</c:v>
                </c:pt>
                <c:pt idx="28">
                  <c:v>11294.599999999999</c:v>
                </c:pt>
                <c:pt idx="29">
                  <c:v>11435.8</c:v>
                </c:pt>
                <c:pt idx="30">
                  <c:v>11577</c:v>
                </c:pt>
                <c:pt idx="31">
                  <c:v>12559</c:v>
                </c:pt>
                <c:pt idx="32">
                  <c:v>13541</c:v>
                </c:pt>
                <c:pt idx="33">
                  <c:v>14523</c:v>
                </c:pt>
                <c:pt idx="34">
                  <c:v>15505</c:v>
                </c:pt>
                <c:pt idx="35">
                  <c:v>16487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'data for Figure 7'!$H$9</c:f>
              <c:strCache>
                <c:ptCount val="1"/>
                <c:pt idx="0">
                  <c:v>actual all</c:v>
                </c:pt>
              </c:strCache>
            </c:strRef>
          </c:tx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7'!$H$10:$H$45</c:f>
              <c:numCache>
                <c:formatCode>#,##0</c:formatCode>
                <c:ptCount val="36"/>
                <c:pt idx="0">
                  <c:v>2934.1</c:v>
                </c:pt>
                <c:pt idx="1">
                  <c:v>3292.7799999999997</c:v>
                </c:pt>
                <c:pt idx="2">
                  <c:v>3253.7400000000002</c:v>
                </c:pt>
                <c:pt idx="3">
                  <c:v>3541.66</c:v>
                </c:pt>
                <c:pt idx="4">
                  <c:v>3702.7</c:v>
                </c:pt>
                <c:pt idx="5">
                  <c:v>3991.84</c:v>
                </c:pt>
                <c:pt idx="6">
                  <c:v>4161.42</c:v>
                </c:pt>
                <c:pt idx="7">
                  <c:v>4481.0599999999995</c:v>
                </c:pt>
                <c:pt idx="8">
                  <c:v>4959.3</c:v>
                </c:pt>
                <c:pt idx="9">
                  <c:v>5239.8999999999996</c:v>
                </c:pt>
                <c:pt idx="10">
                  <c:v>5738.8799999999992</c:v>
                </c:pt>
                <c:pt idx="11">
                  <c:v>5648.6</c:v>
                </c:pt>
                <c:pt idx="12">
                  <c:v>5729.12</c:v>
                </c:pt>
                <c:pt idx="13">
                  <c:v>6126.84</c:v>
                </c:pt>
                <c:pt idx="14">
                  <c:v>6507.4800000000005</c:v>
                </c:pt>
                <c:pt idx="15">
                  <c:v>7348.0599999999995</c:v>
                </c:pt>
                <c:pt idx="16">
                  <c:v>7615.24</c:v>
                </c:pt>
                <c:pt idx="17">
                  <c:v>7615.24</c:v>
                </c:pt>
                <c:pt idx="18">
                  <c:v>7988.5599999999995</c:v>
                </c:pt>
                <c:pt idx="19">
                  <c:v>7991</c:v>
                </c:pt>
                <c:pt idx="20">
                  <c:v>8502.18</c:v>
                </c:pt>
                <c:pt idx="21">
                  <c:v>8620.52</c:v>
                </c:pt>
                <c:pt idx="22">
                  <c:v>8624.18</c:v>
                </c:pt>
                <c:pt idx="23">
                  <c:v>8574.16</c:v>
                </c:pt>
                <c:pt idx="24">
                  <c:v>9092.66</c:v>
                </c:pt>
                <c:pt idx="25">
                  <c:v>9430.6</c:v>
                </c:pt>
                <c:pt idx="26">
                  <c:v>9375.7000000000007</c:v>
                </c:pt>
                <c:pt idx="27">
                  <c:v>9587.98</c:v>
                </c:pt>
                <c:pt idx="28">
                  <c:v>10178.459999999999</c:v>
                </c:pt>
                <c:pt idx="29">
                  <c:v>9534.2999999999993</c:v>
                </c:pt>
                <c:pt idx="30">
                  <c:v>9694.119999999999</c:v>
                </c:pt>
                <c:pt idx="31">
                  <c:v>10729.9</c:v>
                </c:pt>
                <c:pt idx="32">
                  <c:v>11679.060000000001</c:v>
                </c:pt>
                <c:pt idx="33">
                  <c:v>11788.86</c:v>
                </c:pt>
                <c:pt idx="34">
                  <c:v>12844.16</c:v>
                </c:pt>
                <c:pt idx="35">
                  <c:v>13460.259999999998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'data for Figure 7'!$C$9</c:f>
              <c:strCache>
                <c:ptCount val="1"/>
                <c:pt idx="0">
                  <c:v>forecast PS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7'!$C$10:$C$45</c:f>
              <c:numCache>
                <c:formatCode>#,##0</c:formatCode>
                <c:ptCount val="36"/>
                <c:pt idx="0">
                  <c:v>1090</c:v>
                </c:pt>
                <c:pt idx="1">
                  <c:v>1189</c:v>
                </c:pt>
                <c:pt idx="2">
                  <c:v>1288</c:v>
                </c:pt>
                <c:pt idx="3">
                  <c:v>1387</c:v>
                </c:pt>
                <c:pt idx="4">
                  <c:v>1486</c:v>
                </c:pt>
                <c:pt idx="5">
                  <c:v>1585</c:v>
                </c:pt>
                <c:pt idx="6">
                  <c:v>1614</c:v>
                </c:pt>
                <c:pt idx="7">
                  <c:v>1643</c:v>
                </c:pt>
                <c:pt idx="8">
                  <c:v>1672</c:v>
                </c:pt>
                <c:pt idx="9">
                  <c:v>1701</c:v>
                </c:pt>
                <c:pt idx="10">
                  <c:v>1730</c:v>
                </c:pt>
                <c:pt idx="11">
                  <c:v>1887.6</c:v>
                </c:pt>
                <c:pt idx="12">
                  <c:v>2045.2</c:v>
                </c:pt>
                <c:pt idx="13">
                  <c:v>2202.8000000000002</c:v>
                </c:pt>
                <c:pt idx="14">
                  <c:v>2360.4</c:v>
                </c:pt>
                <c:pt idx="15">
                  <c:v>2518</c:v>
                </c:pt>
                <c:pt idx="16">
                  <c:v>2702.2</c:v>
                </c:pt>
                <c:pt idx="17">
                  <c:v>2886.4</c:v>
                </c:pt>
                <c:pt idx="18">
                  <c:v>3070.6</c:v>
                </c:pt>
                <c:pt idx="19">
                  <c:v>3254.8</c:v>
                </c:pt>
                <c:pt idx="20">
                  <c:v>3439</c:v>
                </c:pt>
                <c:pt idx="21">
                  <c:v>3900.4</c:v>
                </c:pt>
                <c:pt idx="22">
                  <c:v>4361.8</c:v>
                </c:pt>
                <c:pt idx="23">
                  <c:v>4823.2</c:v>
                </c:pt>
                <c:pt idx="24">
                  <c:v>5284.6</c:v>
                </c:pt>
                <c:pt idx="25">
                  <c:v>5746</c:v>
                </c:pt>
                <c:pt idx="26">
                  <c:v>5834.4</c:v>
                </c:pt>
                <c:pt idx="27">
                  <c:v>5922.8</c:v>
                </c:pt>
                <c:pt idx="28">
                  <c:v>6011.2</c:v>
                </c:pt>
                <c:pt idx="29">
                  <c:v>6099.6</c:v>
                </c:pt>
                <c:pt idx="30">
                  <c:v>6188</c:v>
                </c:pt>
                <c:pt idx="31">
                  <c:v>6861.2</c:v>
                </c:pt>
                <c:pt idx="32">
                  <c:v>7534.4</c:v>
                </c:pt>
                <c:pt idx="33">
                  <c:v>8207.6</c:v>
                </c:pt>
                <c:pt idx="34">
                  <c:v>8880.7999999999993</c:v>
                </c:pt>
                <c:pt idx="35">
                  <c:v>9554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'data for Figure 7'!$D$9</c:f>
              <c:strCache>
                <c:ptCount val="1"/>
                <c:pt idx="0">
                  <c:v>actual PS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7'!$D$10:$D$45</c:f>
              <c:numCache>
                <c:formatCode>#,##0</c:formatCode>
                <c:ptCount val="36"/>
                <c:pt idx="0">
                  <c:v>878.4</c:v>
                </c:pt>
                <c:pt idx="1">
                  <c:v>888.16</c:v>
                </c:pt>
                <c:pt idx="2">
                  <c:v>728.34</c:v>
                </c:pt>
                <c:pt idx="3">
                  <c:v>857.66</c:v>
                </c:pt>
                <c:pt idx="4">
                  <c:v>938.18</c:v>
                </c:pt>
                <c:pt idx="5">
                  <c:v>1107.76</c:v>
                </c:pt>
                <c:pt idx="6">
                  <c:v>1217.56</c:v>
                </c:pt>
                <c:pt idx="7">
                  <c:v>1337.12</c:v>
                </c:pt>
                <c:pt idx="8">
                  <c:v>1626.26</c:v>
                </c:pt>
                <c:pt idx="9">
                  <c:v>1916.62</c:v>
                </c:pt>
                <c:pt idx="10">
                  <c:v>2255.7799999999997</c:v>
                </c:pt>
                <c:pt idx="11">
                  <c:v>2196</c:v>
                </c:pt>
                <c:pt idx="12">
                  <c:v>1976.3999999999999</c:v>
                </c:pt>
                <c:pt idx="13">
                  <c:v>2075.2199999999998</c:v>
                </c:pt>
                <c:pt idx="14">
                  <c:v>2375.34</c:v>
                </c:pt>
                <c:pt idx="15">
                  <c:v>3036.58</c:v>
                </c:pt>
                <c:pt idx="16">
                  <c:v>3492.86</c:v>
                </c:pt>
                <c:pt idx="17">
                  <c:v>3331.8199999999997</c:v>
                </c:pt>
                <c:pt idx="18">
                  <c:v>3425.7599999999998</c:v>
                </c:pt>
                <c:pt idx="19">
                  <c:v>3172</c:v>
                </c:pt>
                <c:pt idx="20">
                  <c:v>3070.74</c:v>
                </c:pt>
                <c:pt idx="21">
                  <c:v>3101.24</c:v>
                </c:pt>
                <c:pt idx="22">
                  <c:v>3490.42</c:v>
                </c:pt>
                <c:pt idx="23">
                  <c:v>3370.86</c:v>
                </c:pt>
                <c:pt idx="24">
                  <c:v>3734.42</c:v>
                </c:pt>
                <c:pt idx="25">
                  <c:v>3923.52</c:v>
                </c:pt>
                <c:pt idx="26">
                  <c:v>4219.9799999999996</c:v>
                </c:pt>
                <c:pt idx="27">
                  <c:v>4442.0199999999995</c:v>
                </c:pt>
                <c:pt idx="28">
                  <c:v>4944.66</c:v>
                </c:pt>
                <c:pt idx="29">
                  <c:v>4633.5599999999995</c:v>
                </c:pt>
                <c:pt idx="30">
                  <c:v>3956.46</c:v>
                </c:pt>
                <c:pt idx="31">
                  <c:v>5581.5</c:v>
                </c:pt>
                <c:pt idx="32">
                  <c:v>6262.26</c:v>
                </c:pt>
                <c:pt idx="33">
                  <c:v>6367.18</c:v>
                </c:pt>
                <c:pt idx="34">
                  <c:v>7110.16</c:v>
                </c:pt>
                <c:pt idx="35">
                  <c:v>7927.5599999999995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'data for Figure 7'!$E$9</c:f>
              <c:strCache>
                <c:ptCount val="1"/>
                <c:pt idx="0">
                  <c:v>forecast FC/NRW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7'!$E$10:$E$45</c:f>
              <c:numCache>
                <c:formatCode>#,##0</c:formatCode>
                <c:ptCount val="36"/>
                <c:pt idx="0">
                  <c:v>2235</c:v>
                </c:pt>
                <c:pt idx="1">
                  <c:v>2365</c:v>
                </c:pt>
                <c:pt idx="2">
                  <c:v>2495</c:v>
                </c:pt>
                <c:pt idx="3">
                  <c:v>2625</c:v>
                </c:pt>
                <c:pt idx="4">
                  <c:v>2755</c:v>
                </c:pt>
                <c:pt idx="5">
                  <c:v>2885</c:v>
                </c:pt>
                <c:pt idx="6">
                  <c:v>2985</c:v>
                </c:pt>
                <c:pt idx="7">
                  <c:v>3085</c:v>
                </c:pt>
                <c:pt idx="8">
                  <c:v>3185</c:v>
                </c:pt>
                <c:pt idx="9">
                  <c:v>3285</c:v>
                </c:pt>
                <c:pt idx="10">
                  <c:v>3385</c:v>
                </c:pt>
                <c:pt idx="11">
                  <c:v>3445.8</c:v>
                </c:pt>
                <c:pt idx="12">
                  <c:v>3506.6</c:v>
                </c:pt>
                <c:pt idx="13">
                  <c:v>3567.4</c:v>
                </c:pt>
                <c:pt idx="14">
                  <c:v>3628.2</c:v>
                </c:pt>
                <c:pt idx="15">
                  <c:v>3689</c:v>
                </c:pt>
                <c:pt idx="16">
                  <c:v>3904.2</c:v>
                </c:pt>
                <c:pt idx="17">
                  <c:v>4119.3999999999996</c:v>
                </c:pt>
                <c:pt idx="18">
                  <c:v>4334.6000000000004</c:v>
                </c:pt>
                <c:pt idx="19">
                  <c:v>4549.8</c:v>
                </c:pt>
                <c:pt idx="20">
                  <c:v>4765</c:v>
                </c:pt>
                <c:pt idx="21">
                  <c:v>4837</c:v>
                </c:pt>
                <c:pt idx="22">
                  <c:v>4909</c:v>
                </c:pt>
                <c:pt idx="23">
                  <c:v>4981</c:v>
                </c:pt>
                <c:pt idx="24">
                  <c:v>5053</c:v>
                </c:pt>
                <c:pt idx="25">
                  <c:v>5125</c:v>
                </c:pt>
                <c:pt idx="26">
                  <c:v>5177.8</c:v>
                </c:pt>
                <c:pt idx="27">
                  <c:v>5230.6000000000004</c:v>
                </c:pt>
                <c:pt idx="28">
                  <c:v>5283.4</c:v>
                </c:pt>
                <c:pt idx="29">
                  <c:v>5336.2</c:v>
                </c:pt>
                <c:pt idx="30">
                  <c:v>5389</c:v>
                </c:pt>
                <c:pt idx="31">
                  <c:v>5697.8</c:v>
                </c:pt>
                <c:pt idx="32">
                  <c:v>6006.6</c:v>
                </c:pt>
                <c:pt idx="33">
                  <c:v>6315.4</c:v>
                </c:pt>
                <c:pt idx="34">
                  <c:v>6624.2</c:v>
                </c:pt>
                <c:pt idx="35">
                  <c:v>6933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'data for Figure 7'!$F$9</c:f>
              <c:strCache>
                <c:ptCount val="1"/>
                <c:pt idx="0">
                  <c:v>actual FC/NRW</c:v>
                </c:pt>
              </c:strCache>
            </c:strRef>
          </c:tx>
          <c:marker>
            <c:symbol val="none"/>
          </c:marker>
          <c:cat>
            <c:numRef>
              <c:f>'data for Figure 7'!$B$10:$B$45</c:f>
              <c:numCache>
                <c:formatCode>General</c:formatCode>
                <c:ptCount val="3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</c:numCache>
            </c:numRef>
          </c:cat>
          <c:val>
            <c:numRef>
              <c:f>'data for Figure 7'!$F$10:$F$45</c:f>
              <c:numCache>
                <c:formatCode>#,##0</c:formatCode>
                <c:ptCount val="36"/>
                <c:pt idx="0">
                  <c:v>2055.6999999999998</c:v>
                </c:pt>
                <c:pt idx="1">
                  <c:v>2404.62</c:v>
                </c:pt>
                <c:pt idx="2">
                  <c:v>2525.4</c:v>
                </c:pt>
                <c:pt idx="3">
                  <c:v>2684</c:v>
                </c:pt>
                <c:pt idx="4">
                  <c:v>2764.52</c:v>
                </c:pt>
                <c:pt idx="5">
                  <c:v>2884.08</c:v>
                </c:pt>
                <c:pt idx="6">
                  <c:v>2943.86</c:v>
                </c:pt>
                <c:pt idx="7">
                  <c:v>3143.94</c:v>
                </c:pt>
                <c:pt idx="8">
                  <c:v>3333.04</c:v>
                </c:pt>
                <c:pt idx="9">
                  <c:v>3323.2799999999997</c:v>
                </c:pt>
                <c:pt idx="10">
                  <c:v>3483.1</c:v>
                </c:pt>
                <c:pt idx="11">
                  <c:v>3452.6</c:v>
                </c:pt>
                <c:pt idx="12">
                  <c:v>3752.72</c:v>
                </c:pt>
                <c:pt idx="13">
                  <c:v>4051.62</c:v>
                </c:pt>
                <c:pt idx="14">
                  <c:v>4132.1400000000003</c:v>
                </c:pt>
                <c:pt idx="15">
                  <c:v>4311.4799999999996</c:v>
                </c:pt>
                <c:pt idx="16">
                  <c:v>4122.38</c:v>
                </c:pt>
                <c:pt idx="17">
                  <c:v>4283.42</c:v>
                </c:pt>
                <c:pt idx="18">
                  <c:v>4562.8</c:v>
                </c:pt>
                <c:pt idx="19">
                  <c:v>4819</c:v>
                </c:pt>
                <c:pt idx="20">
                  <c:v>5431.44</c:v>
                </c:pt>
                <c:pt idx="21">
                  <c:v>5519.28</c:v>
                </c:pt>
                <c:pt idx="22">
                  <c:v>5133.76</c:v>
                </c:pt>
                <c:pt idx="23">
                  <c:v>5203.3</c:v>
                </c:pt>
                <c:pt idx="24">
                  <c:v>5358.24</c:v>
                </c:pt>
                <c:pt idx="25">
                  <c:v>5507.08</c:v>
                </c:pt>
                <c:pt idx="26">
                  <c:v>5155.72</c:v>
                </c:pt>
                <c:pt idx="27">
                  <c:v>5145.96</c:v>
                </c:pt>
                <c:pt idx="28">
                  <c:v>5233.8</c:v>
                </c:pt>
                <c:pt idx="29">
                  <c:v>4900.74</c:v>
                </c:pt>
                <c:pt idx="30">
                  <c:v>5737.66</c:v>
                </c:pt>
                <c:pt idx="31">
                  <c:v>5148.3999999999996</c:v>
                </c:pt>
                <c:pt idx="32">
                  <c:v>5416.8</c:v>
                </c:pt>
                <c:pt idx="33">
                  <c:v>5421.68</c:v>
                </c:pt>
                <c:pt idx="34">
                  <c:v>5734</c:v>
                </c:pt>
                <c:pt idx="35">
                  <c:v>5532.7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71040"/>
        <c:axId val="128472576"/>
      </c:lineChart>
      <c:catAx>
        <c:axId val="12847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aseline="0"/>
            </a:pPr>
            <a:endParaRPr lang="en-US"/>
          </a:p>
        </c:txPr>
        <c:crossAx val="128472576"/>
        <c:crosses val="autoZero"/>
        <c:auto val="1"/>
        <c:lblAlgn val="ctr"/>
        <c:lblOffset val="100"/>
        <c:noMultiLvlLbl val="0"/>
      </c:catAx>
      <c:valAx>
        <c:axId val="1284725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Volume thousands m</a:t>
                </a:r>
                <a:r>
                  <a:rPr lang="en-US" sz="1400" baseline="30000"/>
                  <a:t>3</a:t>
                </a:r>
                <a:r>
                  <a:rPr lang="en-US" sz="1400"/>
                  <a:t> overbark standing</a:t>
                </a:r>
              </a:p>
            </c:rich>
          </c:tx>
          <c:layout>
            <c:manualLayout>
              <c:xMode val="edge"/>
              <c:yMode val="edge"/>
              <c:x val="8.1169954759547688E-3"/>
              <c:y val="0.2455486341112472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2847104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400" baseline="0"/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400" baseline="0"/>
            </a:pPr>
            <a:endParaRPr lang="en-US"/>
          </a:p>
        </c:txPr>
      </c:legendEntry>
      <c:overlay val="0"/>
    </c:legend>
    <c:plotVisOnly val="1"/>
    <c:dispBlanksAs val="gap"/>
    <c:showDLblsOverMax val="0"/>
  </c:chart>
  <c:spPr>
    <a:noFill/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'Table 3'!$F$5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74F28"/>
              </a:solidFill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3'!$F$38:$F$42</c:f>
              <c:numCache>
                <c:formatCode>#,##0</c:formatCode>
                <c:ptCount val="5"/>
                <c:pt idx="0">
                  <c:v>18121.523000000001</c:v>
                </c:pt>
                <c:pt idx="1">
                  <c:v>18800.574000000001</c:v>
                </c:pt>
                <c:pt idx="2">
                  <c:v>19283.896000000001</c:v>
                </c:pt>
                <c:pt idx="3">
                  <c:v>18295.758999999998</c:v>
                </c:pt>
                <c:pt idx="4">
                  <c:v>16797.255000000001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 3'!$D$5:$E$5</c:f>
              <c:strCache>
                <c:ptCount val="1"/>
                <c:pt idx="0">
                  <c:v>Private sector</c:v>
                </c:pt>
              </c:strCache>
            </c:strRef>
          </c:tx>
          <c:spPr>
            <a:ln>
              <a:solidFill>
                <a:srgbClr val="074F28"/>
              </a:solidFill>
              <a:prstDash val="lgDash"/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3'!$D$38:$D$42</c:f>
              <c:numCache>
                <c:formatCode>#,##0</c:formatCode>
                <c:ptCount val="5"/>
                <c:pt idx="0">
                  <c:v>11599.071</c:v>
                </c:pt>
                <c:pt idx="1">
                  <c:v>12186.594999999999</c:v>
                </c:pt>
                <c:pt idx="2">
                  <c:v>13175.03</c:v>
                </c:pt>
                <c:pt idx="3">
                  <c:v>12785.154</c:v>
                </c:pt>
                <c:pt idx="4">
                  <c:v>11479.699000000001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'Table 3'!$C$5</c:f>
              <c:strCache>
                <c:ptCount val="1"/>
                <c:pt idx="0">
                  <c:v>FC/NRW/FS</c:v>
                </c:pt>
              </c:strCache>
            </c:strRef>
          </c:tx>
          <c:spPr>
            <a:ln>
              <a:solidFill>
                <a:srgbClr val="074F28"/>
              </a:solidFill>
              <a:prstDash val="sysDash"/>
            </a:ln>
          </c:spPr>
          <c:marker>
            <c:symbol val="none"/>
          </c:marker>
          <c:cat>
            <c:strRef>
              <c:f>'Table 3'!$B$38:$B$42</c:f>
              <c:strCache>
                <c:ptCount val="5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</c:strCache>
            </c:strRef>
          </c:cat>
          <c:val>
            <c:numRef>
              <c:f>'Table 3'!$C$38:$C$42</c:f>
              <c:numCache>
                <c:formatCode>#,##0</c:formatCode>
                <c:ptCount val="5"/>
                <c:pt idx="0">
                  <c:v>6522.4520000000002</c:v>
                </c:pt>
                <c:pt idx="1">
                  <c:v>6613.9790000000003</c:v>
                </c:pt>
                <c:pt idx="2">
                  <c:v>6108.866</c:v>
                </c:pt>
                <c:pt idx="3">
                  <c:v>5510.6049999999996</c:v>
                </c:pt>
                <c:pt idx="4">
                  <c:v>5317.5559999999996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74368"/>
        <c:axId val="109678976"/>
      </c:lineChart>
      <c:catAx>
        <c:axId val="10887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678976"/>
        <c:crosses val="autoZero"/>
        <c:auto val="1"/>
        <c:lblAlgn val="ctr"/>
        <c:lblOffset val="100"/>
        <c:noMultiLvlLbl val="0"/>
      </c:catAx>
      <c:valAx>
        <c:axId val="1096789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Average annual availability per period</a:t>
                </a:r>
              </a:p>
              <a:p>
                <a:pPr>
                  <a:defRPr b="0"/>
                </a:pPr>
                <a:r>
                  <a:rPr lang="en-US" b="0"/>
                  <a:t> (thousands of m</a:t>
                </a:r>
                <a:r>
                  <a:rPr lang="en-US" b="0" baseline="30000"/>
                  <a:t>3</a:t>
                </a:r>
                <a:r>
                  <a:rPr lang="en-US" b="0"/>
                  <a:t> overbark standing)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08874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038262668046"/>
          <c:y val="0.12033898305084746"/>
          <c:w val="0.71561530506721815"/>
          <c:h val="0.697740112994350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2'!$C$7</c:f>
              <c:strCache>
                <c:ptCount val="1"/>
                <c:pt idx="0">
                  <c:v>FC/NRW/FS</c:v>
                </c:pt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4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7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cat>
            <c:strRef>
              <c:f>'data for Figure 2'!$B$8:$B$36</c:f>
              <c:strCache>
                <c:ptCount val="29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  <c:pt idx="24">
                  <c:v>2017–21</c:v>
                </c:pt>
                <c:pt idx="25">
                  <c:v>2022–26</c:v>
                </c:pt>
                <c:pt idx="26">
                  <c:v>2027–31</c:v>
                </c:pt>
                <c:pt idx="27">
                  <c:v>2032–36</c:v>
                </c:pt>
                <c:pt idx="28">
                  <c:v>2037–41</c:v>
                </c:pt>
              </c:strCache>
            </c:strRef>
          </c:cat>
          <c:val>
            <c:numRef>
              <c:f>'data for Figure 2'!$C$8:$C$36</c:f>
              <c:numCache>
                <c:formatCode>#,##0</c:formatCode>
                <c:ptCount val="29"/>
                <c:pt idx="0">
                  <c:v>6014.4520000000002</c:v>
                </c:pt>
                <c:pt idx="1">
                  <c:v>6086.9790000000003</c:v>
                </c:pt>
                <c:pt idx="2">
                  <c:v>5634.866</c:v>
                </c:pt>
                <c:pt idx="3">
                  <c:v>5127.6049999999996</c:v>
                </c:pt>
                <c:pt idx="4">
                  <c:v>4814.5559999999996</c:v>
                </c:pt>
                <c:pt idx="6">
                  <c:v>1262.96</c:v>
                </c:pt>
                <c:pt idx="7">
                  <c:v>1199.7840000000001</c:v>
                </c:pt>
                <c:pt idx="8">
                  <c:v>1169.076</c:v>
                </c:pt>
                <c:pt idx="9">
                  <c:v>1017.631</c:v>
                </c:pt>
                <c:pt idx="10">
                  <c:v>1005.715</c:v>
                </c:pt>
                <c:pt idx="12">
                  <c:v>3744.299</c:v>
                </c:pt>
                <c:pt idx="13">
                  <c:v>3795.7979999999998</c:v>
                </c:pt>
                <c:pt idx="14">
                  <c:v>3626.654</c:v>
                </c:pt>
                <c:pt idx="15">
                  <c:v>3182.5320000000002</c:v>
                </c:pt>
                <c:pt idx="16">
                  <c:v>2966.2260000000001</c:v>
                </c:pt>
                <c:pt idx="18">
                  <c:v>1007.193</c:v>
                </c:pt>
                <c:pt idx="19">
                  <c:v>1091.3969999999999</c:v>
                </c:pt>
                <c:pt idx="20">
                  <c:v>839.13599999999997</c:v>
                </c:pt>
                <c:pt idx="21">
                  <c:v>927.44200000000001</c:v>
                </c:pt>
                <c:pt idx="22">
                  <c:v>842.61500000000001</c:v>
                </c:pt>
                <c:pt idx="24">
                  <c:v>508</c:v>
                </c:pt>
                <c:pt idx="25">
                  <c:v>527</c:v>
                </c:pt>
                <c:pt idx="26">
                  <c:v>474</c:v>
                </c:pt>
                <c:pt idx="27">
                  <c:v>383</c:v>
                </c:pt>
                <c:pt idx="28">
                  <c:v>503</c:v>
                </c:pt>
              </c:numCache>
            </c:numRef>
          </c:val>
        </c:ser>
        <c:ser>
          <c:idx val="1"/>
          <c:order val="1"/>
          <c:tx>
            <c:strRef>
              <c:f>'data for Figure 2'!$D$7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8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2'!$F$8:$F$30</c:f>
                <c:numCache>
                  <c:formatCode>General</c:formatCode>
                  <c:ptCount val="23"/>
                  <c:pt idx="0">
                    <c:v>415.87258921599118</c:v>
                  </c:pt>
                  <c:pt idx="1">
                    <c:v>473.25453869507766</c:v>
                  </c:pt>
                  <c:pt idx="2">
                    <c:v>499.35784967605321</c:v>
                  </c:pt>
                  <c:pt idx="3">
                    <c:v>474.37417592904524</c:v>
                  </c:pt>
                  <c:pt idx="4">
                    <c:v>440.47653391319324</c:v>
                  </c:pt>
                  <c:pt idx="6">
                    <c:v>158.00495231473371</c:v>
                  </c:pt>
                  <c:pt idx="7">
                    <c:v>154.64132226747563</c:v>
                  </c:pt>
                  <c:pt idx="8">
                    <c:v>167.43288667480152</c:v>
                  </c:pt>
                  <c:pt idx="9">
                    <c:v>176.93539981112474</c:v>
                  </c:pt>
                  <c:pt idx="10">
                    <c:v>144.9881974690291</c:v>
                  </c:pt>
                  <c:pt idx="12">
                    <c:v>359.72554871048567</c:v>
                  </c:pt>
                  <c:pt idx="13">
                    <c:v>416.05335827397812</c:v>
                  </c:pt>
                  <c:pt idx="14">
                    <c:v>455.45677480462865</c:v>
                  </c:pt>
                  <c:pt idx="15">
                    <c:v>425.94080165804354</c:v>
                  </c:pt>
                  <c:pt idx="16">
                    <c:v>401.64106483901668</c:v>
                  </c:pt>
                  <c:pt idx="18">
                    <c:v>136.3157185</c:v>
                  </c:pt>
                  <c:pt idx="19">
                    <c:v>164.18137199999998</c:v>
                  </c:pt>
                  <c:pt idx="20">
                    <c:v>117.82876040000002</c:v>
                  </c:pt>
                  <c:pt idx="21">
                    <c:v>110.9015625</c:v>
                  </c:pt>
                  <c:pt idx="22">
                    <c:v>108.085404</c:v>
                  </c:pt>
                </c:numCache>
              </c:numRef>
            </c:plus>
            <c:minus>
              <c:numRef>
                <c:f>'data for Figure 2'!$F$8:$F$30</c:f>
                <c:numCache>
                  <c:formatCode>General</c:formatCode>
                  <c:ptCount val="23"/>
                  <c:pt idx="0">
                    <c:v>415.87258921599118</c:v>
                  </c:pt>
                  <c:pt idx="1">
                    <c:v>473.25453869507766</c:v>
                  </c:pt>
                  <c:pt idx="2">
                    <c:v>499.35784967605321</c:v>
                  </c:pt>
                  <c:pt idx="3">
                    <c:v>474.37417592904524</c:v>
                  </c:pt>
                  <c:pt idx="4">
                    <c:v>440.47653391319324</c:v>
                  </c:pt>
                  <c:pt idx="6">
                    <c:v>158.00495231473371</c:v>
                  </c:pt>
                  <c:pt idx="7">
                    <c:v>154.64132226747563</c:v>
                  </c:pt>
                  <c:pt idx="8">
                    <c:v>167.43288667480152</c:v>
                  </c:pt>
                  <c:pt idx="9">
                    <c:v>176.93539981112474</c:v>
                  </c:pt>
                  <c:pt idx="10">
                    <c:v>144.9881974690291</c:v>
                  </c:pt>
                  <c:pt idx="12">
                    <c:v>359.72554871048567</c:v>
                  </c:pt>
                  <c:pt idx="13">
                    <c:v>416.05335827397812</c:v>
                  </c:pt>
                  <c:pt idx="14">
                    <c:v>455.45677480462865</c:v>
                  </c:pt>
                  <c:pt idx="15">
                    <c:v>425.94080165804354</c:v>
                  </c:pt>
                  <c:pt idx="16">
                    <c:v>401.64106483901668</c:v>
                  </c:pt>
                  <c:pt idx="18">
                    <c:v>136.3157185</c:v>
                  </c:pt>
                  <c:pt idx="19">
                    <c:v>164.18137199999998</c:v>
                  </c:pt>
                  <c:pt idx="20">
                    <c:v>117.82876040000002</c:v>
                  </c:pt>
                  <c:pt idx="21">
                    <c:v>110.9015625</c:v>
                  </c:pt>
                  <c:pt idx="22">
                    <c:v>108.085404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2'!$B$8:$B$36</c:f>
              <c:strCache>
                <c:ptCount val="29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  <c:pt idx="24">
                  <c:v>2017–21</c:v>
                </c:pt>
                <c:pt idx="25">
                  <c:v>2022–26</c:v>
                </c:pt>
                <c:pt idx="26">
                  <c:v>2027–31</c:v>
                </c:pt>
                <c:pt idx="27">
                  <c:v>2032–36</c:v>
                </c:pt>
                <c:pt idx="28">
                  <c:v>2037–41</c:v>
                </c:pt>
              </c:strCache>
            </c:strRef>
          </c:cat>
          <c:val>
            <c:numRef>
              <c:f>'data for Figure 2'!$D$8:$D$36</c:f>
              <c:numCache>
                <c:formatCode>#,##0</c:formatCode>
                <c:ptCount val="29"/>
                <c:pt idx="0">
                  <c:v>11577.071</c:v>
                </c:pt>
                <c:pt idx="1">
                  <c:v>12161.594999999999</c:v>
                </c:pt>
                <c:pt idx="2">
                  <c:v>13131.03</c:v>
                </c:pt>
                <c:pt idx="3">
                  <c:v>12740.154</c:v>
                </c:pt>
                <c:pt idx="4">
                  <c:v>11445.699000000001</c:v>
                </c:pt>
                <c:pt idx="6">
                  <c:v>3284.0050000000001</c:v>
                </c:pt>
                <c:pt idx="7">
                  <c:v>3001.2190000000001</c:v>
                </c:pt>
                <c:pt idx="8">
                  <c:v>3129.6909999999998</c:v>
                </c:pt>
                <c:pt idx="9">
                  <c:v>2942.7979999999998</c:v>
                </c:pt>
                <c:pt idx="10">
                  <c:v>2323.4369999999999</c:v>
                </c:pt>
                <c:pt idx="12">
                  <c:v>7291.4809999999998</c:v>
                </c:pt>
                <c:pt idx="13">
                  <c:v>8096.3360000000002</c:v>
                </c:pt>
                <c:pt idx="14">
                  <c:v>9211.6020000000008</c:v>
                </c:pt>
                <c:pt idx="15">
                  <c:v>9045.4809999999998</c:v>
                </c:pt>
                <c:pt idx="16">
                  <c:v>8422.2270000000008</c:v>
                </c:pt>
                <c:pt idx="18">
                  <c:v>1001.585</c:v>
                </c:pt>
                <c:pt idx="19">
                  <c:v>1064.04</c:v>
                </c:pt>
                <c:pt idx="20">
                  <c:v>789.73699999999997</c:v>
                </c:pt>
                <c:pt idx="21">
                  <c:v>751.875</c:v>
                </c:pt>
                <c:pt idx="22">
                  <c:v>700.03499999999997</c:v>
                </c:pt>
                <c:pt idx="24">
                  <c:v>22</c:v>
                </c:pt>
                <c:pt idx="25">
                  <c:v>25</c:v>
                </c:pt>
                <c:pt idx="26">
                  <c:v>44</c:v>
                </c:pt>
                <c:pt idx="27">
                  <c:v>45</c:v>
                </c:pt>
                <c:pt idx="2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0273280"/>
        <c:axId val="110274816"/>
      </c:barChart>
      <c:catAx>
        <c:axId val="11027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027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74816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0273280"/>
        <c:crosses val="autoZero"/>
        <c:crossBetween val="between"/>
        <c:majorUnit val="2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9775939331265"/>
          <c:y val="4.1242937853107342E-2"/>
          <c:w val="0.65077101549288219"/>
          <c:h val="0.68644067796610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2'!$C$7</c:f>
              <c:strCache>
                <c:ptCount val="1"/>
                <c:pt idx="0">
                  <c:v>FC/NRW/FS</c:v>
                </c:pt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E32E30"/>
              </a:solidFill>
              <a:ln w="25400">
                <a:noFill/>
              </a:ln>
            </c:spPr>
          </c:dPt>
          <c:dPt>
            <c:idx val="24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5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7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28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cat>
            <c:strRef>
              <c:f>'data for Figure 2'!$B$8:$B$36</c:f>
              <c:strCache>
                <c:ptCount val="29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  <c:pt idx="24">
                  <c:v>2017–21</c:v>
                </c:pt>
                <c:pt idx="25">
                  <c:v>2022–26</c:v>
                </c:pt>
                <c:pt idx="26">
                  <c:v>2027–31</c:v>
                </c:pt>
                <c:pt idx="27">
                  <c:v>2032–36</c:v>
                </c:pt>
                <c:pt idx="28">
                  <c:v>2037–41</c:v>
                </c:pt>
              </c:strCache>
            </c:strRef>
          </c:cat>
          <c:val>
            <c:numRef>
              <c:f>'data for Figure 2'!$C$8:$C$36</c:f>
              <c:numCache>
                <c:formatCode>#,##0</c:formatCode>
                <c:ptCount val="29"/>
                <c:pt idx="0">
                  <c:v>6014.4520000000002</c:v>
                </c:pt>
                <c:pt idx="1">
                  <c:v>6086.9790000000003</c:v>
                </c:pt>
                <c:pt idx="2">
                  <c:v>5634.866</c:v>
                </c:pt>
                <c:pt idx="3">
                  <c:v>5127.6049999999996</c:v>
                </c:pt>
                <c:pt idx="4">
                  <c:v>4814.5559999999996</c:v>
                </c:pt>
                <c:pt idx="6">
                  <c:v>1262.96</c:v>
                </c:pt>
                <c:pt idx="7">
                  <c:v>1199.7840000000001</c:v>
                </c:pt>
                <c:pt idx="8">
                  <c:v>1169.076</c:v>
                </c:pt>
                <c:pt idx="9">
                  <c:v>1017.631</c:v>
                </c:pt>
                <c:pt idx="10">
                  <c:v>1005.715</c:v>
                </c:pt>
                <c:pt idx="12">
                  <c:v>3744.299</c:v>
                </c:pt>
                <c:pt idx="13">
                  <c:v>3795.7979999999998</c:v>
                </c:pt>
                <c:pt idx="14">
                  <c:v>3626.654</c:v>
                </c:pt>
                <c:pt idx="15">
                  <c:v>3182.5320000000002</c:v>
                </c:pt>
                <c:pt idx="16">
                  <c:v>2966.2260000000001</c:v>
                </c:pt>
                <c:pt idx="18">
                  <c:v>1007.193</c:v>
                </c:pt>
                <c:pt idx="19">
                  <c:v>1091.3969999999999</c:v>
                </c:pt>
                <c:pt idx="20">
                  <c:v>839.13599999999997</c:v>
                </c:pt>
                <c:pt idx="21">
                  <c:v>927.44200000000001</c:v>
                </c:pt>
                <c:pt idx="22">
                  <c:v>842.61500000000001</c:v>
                </c:pt>
                <c:pt idx="24">
                  <c:v>508</c:v>
                </c:pt>
                <c:pt idx="25">
                  <c:v>527</c:v>
                </c:pt>
                <c:pt idx="26">
                  <c:v>474</c:v>
                </c:pt>
                <c:pt idx="27">
                  <c:v>383</c:v>
                </c:pt>
                <c:pt idx="28">
                  <c:v>503</c:v>
                </c:pt>
              </c:numCache>
            </c:numRef>
          </c:val>
        </c:ser>
        <c:ser>
          <c:idx val="1"/>
          <c:order val="1"/>
          <c:tx>
            <c:strRef>
              <c:f>'data for Figure 2'!$D$7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8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2'!$F$8:$F$30</c:f>
                <c:numCache>
                  <c:formatCode>General</c:formatCode>
                  <c:ptCount val="23"/>
                  <c:pt idx="0">
                    <c:v>415.87258921599118</c:v>
                  </c:pt>
                  <c:pt idx="1">
                    <c:v>473.25453869507766</c:v>
                  </c:pt>
                  <c:pt idx="2">
                    <c:v>499.35784967605321</c:v>
                  </c:pt>
                  <c:pt idx="3">
                    <c:v>474.37417592904524</c:v>
                  </c:pt>
                  <c:pt idx="4">
                    <c:v>440.47653391319324</c:v>
                  </c:pt>
                  <c:pt idx="6">
                    <c:v>158.00495231473371</c:v>
                  </c:pt>
                  <c:pt idx="7">
                    <c:v>154.64132226747563</c:v>
                  </c:pt>
                  <c:pt idx="8">
                    <c:v>167.43288667480152</c:v>
                  </c:pt>
                  <c:pt idx="9">
                    <c:v>176.93539981112474</c:v>
                  </c:pt>
                  <c:pt idx="10">
                    <c:v>144.9881974690291</c:v>
                  </c:pt>
                  <c:pt idx="12">
                    <c:v>359.72554871048567</c:v>
                  </c:pt>
                  <c:pt idx="13">
                    <c:v>416.05335827397812</c:v>
                  </c:pt>
                  <c:pt idx="14">
                    <c:v>455.45677480462865</c:v>
                  </c:pt>
                  <c:pt idx="15">
                    <c:v>425.94080165804354</c:v>
                  </c:pt>
                  <c:pt idx="16">
                    <c:v>401.64106483901668</c:v>
                  </c:pt>
                  <c:pt idx="18">
                    <c:v>136.3157185</c:v>
                  </c:pt>
                  <c:pt idx="19">
                    <c:v>164.18137199999998</c:v>
                  </c:pt>
                  <c:pt idx="20">
                    <c:v>117.82876040000002</c:v>
                  </c:pt>
                  <c:pt idx="21">
                    <c:v>110.9015625</c:v>
                  </c:pt>
                  <c:pt idx="22">
                    <c:v>108.085404</c:v>
                  </c:pt>
                </c:numCache>
              </c:numRef>
            </c:plus>
            <c:minus>
              <c:numRef>
                <c:f>'data for Figure 2'!$F$8:$F$30</c:f>
                <c:numCache>
                  <c:formatCode>General</c:formatCode>
                  <c:ptCount val="23"/>
                  <c:pt idx="0">
                    <c:v>415.87258921599118</c:v>
                  </c:pt>
                  <c:pt idx="1">
                    <c:v>473.25453869507766</c:v>
                  </c:pt>
                  <c:pt idx="2">
                    <c:v>499.35784967605321</c:v>
                  </c:pt>
                  <c:pt idx="3">
                    <c:v>474.37417592904524</c:v>
                  </c:pt>
                  <c:pt idx="4">
                    <c:v>440.47653391319324</c:v>
                  </c:pt>
                  <c:pt idx="6">
                    <c:v>158.00495231473371</c:v>
                  </c:pt>
                  <c:pt idx="7">
                    <c:v>154.64132226747563</c:v>
                  </c:pt>
                  <c:pt idx="8">
                    <c:v>167.43288667480152</c:v>
                  </c:pt>
                  <c:pt idx="9">
                    <c:v>176.93539981112474</c:v>
                  </c:pt>
                  <c:pt idx="10">
                    <c:v>144.9881974690291</c:v>
                  </c:pt>
                  <c:pt idx="12">
                    <c:v>359.72554871048567</c:v>
                  </c:pt>
                  <c:pt idx="13">
                    <c:v>416.05335827397812</c:v>
                  </c:pt>
                  <c:pt idx="14">
                    <c:v>455.45677480462865</c:v>
                  </c:pt>
                  <c:pt idx="15">
                    <c:v>425.94080165804354</c:v>
                  </c:pt>
                  <c:pt idx="16">
                    <c:v>401.64106483901668</c:v>
                  </c:pt>
                  <c:pt idx="18">
                    <c:v>136.3157185</c:v>
                  </c:pt>
                  <c:pt idx="19">
                    <c:v>164.18137199999998</c:v>
                  </c:pt>
                  <c:pt idx="20">
                    <c:v>117.82876040000002</c:v>
                  </c:pt>
                  <c:pt idx="21">
                    <c:v>110.9015625</c:v>
                  </c:pt>
                  <c:pt idx="22">
                    <c:v>108.085404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2'!$B$8:$B$36</c:f>
              <c:strCache>
                <c:ptCount val="29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  <c:pt idx="24">
                  <c:v>2017–21</c:v>
                </c:pt>
                <c:pt idx="25">
                  <c:v>2022–26</c:v>
                </c:pt>
                <c:pt idx="26">
                  <c:v>2027–31</c:v>
                </c:pt>
                <c:pt idx="27">
                  <c:v>2032–36</c:v>
                </c:pt>
                <c:pt idx="28">
                  <c:v>2037–41</c:v>
                </c:pt>
              </c:strCache>
            </c:strRef>
          </c:cat>
          <c:val>
            <c:numRef>
              <c:f>'data for Figure 2'!$D$8:$D$36</c:f>
              <c:numCache>
                <c:formatCode>#,##0</c:formatCode>
                <c:ptCount val="29"/>
                <c:pt idx="0">
                  <c:v>11577.071</c:v>
                </c:pt>
                <c:pt idx="1">
                  <c:v>12161.594999999999</c:v>
                </c:pt>
                <c:pt idx="2">
                  <c:v>13131.03</c:v>
                </c:pt>
                <c:pt idx="3">
                  <c:v>12740.154</c:v>
                </c:pt>
                <c:pt idx="4">
                  <c:v>11445.699000000001</c:v>
                </c:pt>
                <c:pt idx="6">
                  <c:v>3284.0050000000001</c:v>
                </c:pt>
                <c:pt idx="7">
                  <c:v>3001.2190000000001</c:v>
                </c:pt>
                <c:pt idx="8">
                  <c:v>3129.6909999999998</c:v>
                </c:pt>
                <c:pt idx="9">
                  <c:v>2942.7979999999998</c:v>
                </c:pt>
                <c:pt idx="10">
                  <c:v>2323.4369999999999</c:v>
                </c:pt>
                <c:pt idx="12">
                  <c:v>7291.4809999999998</c:v>
                </c:pt>
                <c:pt idx="13">
                  <c:v>8096.3360000000002</c:v>
                </c:pt>
                <c:pt idx="14">
                  <c:v>9211.6020000000008</c:v>
                </c:pt>
                <c:pt idx="15">
                  <c:v>9045.4809999999998</c:v>
                </c:pt>
                <c:pt idx="16">
                  <c:v>8422.2270000000008</c:v>
                </c:pt>
                <c:pt idx="18">
                  <c:v>1001.585</c:v>
                </c:pt>
                <c:pt idx="19">
                  <c:v>1064.04</c:v>
                </c:pt>
                <c:pt idx="20">
                  <c:v>789.73699999999997</c:v>
                </c:pt>
                <c:pt idx="21">
                  <c:v>751.875</c:v>
                </c:pt>
                <c:pt idx="22">
                  <c:v>700.03499999999997</c:v>
                </c:pt>
                <c:pt idx="24">
                  <c:v>22</c:v>
                </c:pt>
                <c:pt idx="25">
                  <c:v>25</c:v>
                </c:pt>
                <c:pt idx="26">
                  <c:v>44</c:v>
                </c:pt>
                <c:pt idx="27">
                  <c:v>45</c:v>
                </c:pt>
                <c:pt idx="28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5026560"/>
        <c:axId val="115351936"/>
      </c:barChart>
      <c:catAx>
        <c:axId val="1150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53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51936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5026560"/>
        <c:crosses val="autoZero"/>
        <c:crossBetween val="between"/>
        <c:majorUnit val="2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6339193381593"/>
          <c:y val="0.12033898305084746"/>
          <c:w val="0.70734229576008278"/>
          <c:h val="0.65254237288135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3'!$C$7</c:f>
              <c:strCache>
                <c:ptCount val="1"/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cat>
            <c:strRef>
              <c:f>'data for Figure 3'!$B$8:$B$30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3'!$C$8:$C$30</c:f>
              <c:numCache>
                <c:formatCode>#,##0</c:formatCode>
                <c:ptCount val="23"/>
                <c:pt idx="0">
                  <c:v>122600.345</c:v>
                </c:pt>
                <c:pt idx="1">
                  <c:v>118585.56299999999</c:v>
                </c:pt>
                <c:pt idx="2">
                  <c:v>114577.538</c:v>
                </c:pt>
                <c:pt idx="3">
                  <c:v>112102.565</c:v>
                </c:pt>
                <c:pt idx="4">
                  <c:v>111594.63400000001</c:v>
                </c:pt>
                <c:pt idx="6">
                  <c:v>25476.618999999999</c:v>
                </c:pt>
                <c:pt idx="7">
                  <c:v>25439.31</c:v>
                </c:pt>
                <c:pt idx="8">
                  <c:v>25264.605</c:v>
                </c:pt>
                <c:pt idx="9">
                  <c:v>25335.043000000001</c:v>
                </c:pt>
                <c:pt idx="10">
                  <c:v>25724.583999999999</c:v>
                </c:pt>
                <c:pt idx="12">
                  <c:v>77546.661999999997</c:v>
                </c:pt>
                <c:pt idx="13">
                  <c:v>74614.917000000001</c:v>
                </c:pt>
                <c:pt idx="14">
                  <c:v>71356.902000000002</c:v>
                </c:pt>
                <c:pt idx="15">
                  <c:v>69655.032999999996</c:v>
                </c:pt>
                <c:pt idx="16">
                  <c:v>69687.885999999999</c:v>
                </c:pt>
                <c:pt idx="18">
                  <c:v>19577.063999999998</c:v>
                </c:pt>
                <c:pt idx="19">
                  <c:v>18531.335999999999</c:v>
                </c:pt>
                <c:pt idx="20">
                  <c:v>17956.030999999999</c:v>
                </c:pt>
                <c:pt idx="21">
                  <c:v>17112.489000000001</c:v>
                </c:pt>
                <c:pt idx="22">
                  <c:v>16182.164000000001</c:v>
                </c:pt>
              </c:numCache>
            </c:numRef>
          </c:val>
        </c:ser>
        <c:ser>
          <c:idx val="1"/>
          <c:order val="1"/>
          <c:tx>
            <c:strRef>
              <c:f>'data for Figure 3'!$D$7</c:f>
              <c:strCache>
                <c:ptCount val="1"/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3'!$F$8:$F$30</c:f>
                <c:numCache>
                  <c:formatCode>General</c:formatCode>
                  <c:ptCount val="23"/>
                  <c:pt idx="0">
                    <c:v>3252.1291415441501</c:v>
                  </c:pt>
                  <c:pt idx="1">
                    <c:v>3139.0699296106377</c:v>
                  </c:pt>
                  <c:pt idx="2">
                    <c:v>3108.3493703688582</c:v>
                  </c:pt>
                  <c:pt idx="3">
                    <c:v>3054.5513422882368</c:v>
                  </c:pt>
                  <c:pt idx="4">
                    <c:v>2911.0805189530292</c:v>
                  </c:pt>
                  <c:pt idx="6">
                    <c:v>1433.0103709005484</c:v>
                  </c:pt>
                  <c:pt idx="7">
                    <c:v>1362.0667012748149</c:v>
                  </c:pt>
                  <c:pt idx="8">
                    <c:v>1285.9937664075808</c:v>
                  </c:pt>
                  <c:pt idx="9">
                    <c:v>1159.7971377210122</c:v>
                  </c:pt>
                  <c:pt idx="10">
                    <c:v>1034.428131219551</c:v>
                  </c:pt>
                  <c:pt idx="12">
                    <c:v>2752.5294773322657</c:v>
                  </c:pt>
                  <c:pt idx="13">
                    <c:v>2677.0351101324686</c:v>
                  </c:pt>
                  <c:pt idx="14">
                    <c:v>2700.427935553972</c:v>
                  </c:pt>
                  <c:pt idx="15">
                    <c:v>2719.9715188027822</c:v>
                  </c:pt>
                  <c:pt idx="16">
                    <c:v>2631.6185267398273</c:v>
                  </c:pt>
                  <c:pt idx="18">
                    <c:v>972.8343675000001</c:v>
                  </c:pt>
                  <c:pt idx="19">
                    <c:v>912.14984699999991</c:v>
                  </c:pt>
                  <c:pt idx="20">
                    <c:v>846.01702460000001</c:v>
                  </c:pt>
                  <c:pt idx="21">
                    <c:v>766.10014939999996</c:v>
                  </c:pt>
                  <c:pt idx="22">
                    <c:v>692.04924600000004</c:v>
                  </c:pt>
                </c:numCache>
              </c:numRef>
            </c:plus>
            <c:minus>
              <c:numRef>
                <c:f>'data for Figure 3'!$F$8:$F$30</c:f>
                <c:numCache>
                  <c:formatCode>General</c:formatCode>
                  <c:ptCount val="23"/>
                  <c:pt idx="0">
                    <c:v>3252.1291415441501</c:v>
                  </c:pt>
                  <c:pt idx="1">
                    <c:v>3139.0699296106377</c:v>
                  </c:pt>
                  <c:pt idx="2">
                    <c:v>3108.3493703688582</c:v>
                  </c:pt>
                  <c:pt idx="3">
                    <c:v>3054.5513422882368</c:v>
                  </c:pt>
                  <c:pt idx="4">
                    <c:v>2911.0805189530292</c:v>
                  </c:pt>
                  <c:pt idx="6">
                    <c:v>1433.0103709005484</c:v>
                  </c:pt>
                  <c:pt idx="7">
                    <c:v>1362.0667012748149</c:v>
                  </c:pt>
                  <c:pt idx="8">
                    <c:v>1285.9937664075808</c:v>
                  </c:pt>
                  <c:pt idx="9">
                    <c:v>1159.7971377210122</c:v>
                  </c:pt>
                  <c:pt idx="10">
                    <c:v>1034.428131219551</c:v>
                  </c:pt>
                  <c:pt idx="12">
                    <c:v>2752.5294773322657</c:v>
                  </c:pt>
                  <c:pt idx="13">
                    <c:v>2677.0351101324686</c:v>
                  </c:pt>
                  <c:pt idx="14">
                    <c:v>2700.427935553972</c:v>
                  </c:pt>
                  <c:pt idx="15">
                    <c:v>2719.9715188027822</c:v>
                  </c:pt>
                  <c:pt idx="16">
                    <c:v>2631.6185267398273</c:v>
                  </c:pt>
                  <c:pt idx="18">
                    <c:v>972.8343675000001</c:v>
                  </c:pt>
                  <c:pt idx="19">
                    <c:v>912.14984699999991</c:v>
                  </c:pt>
                  <c:pt idx="20">
                    <c:v>846.01702460000001</c:v>
                  </c:pt>
                  <c:pt idx="21">
                    <c:v>766.10014939999996</c:v>
                  </c:pt>
                  <c:pt idx="22">
                    <c:v>692.04924600000004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3'!$B$8:$B$30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3'!$D$8:$D$30</c:f>
              <c:numCache>
                <c:formatCode>#,##0</c:formatCode>
                <c:ptCount val="23"/>
                <c:pt idx="0">
                  <c:v>224845.71900000001</c:v>
                </c:pt>
                <c:pt idx="1">
                  <c:v>208831.04</c:v>
                </c:pt>
                <c:pt idx="2">
                  <c:v>189533.22200000001</c:v>
                </c:pt>
                <c:pt idx="3">
                  <c:v>161495.20800000001</c:v>
                </c:pt>
                <c:pt idx="4">
                  <c:v>139852.204</c:v>
                </c:pt>
                <c:pt idx="6">
                  <c:v>57422.862000000001</c:v>
                </c:pt>
                <c:pt idx="7">
                  <c:v>50792.671000000002</c:v>
                </c:pt>
                <c:pt idx="8">
                  <c:v>43310.879999999997</c:v>
                </c:pt>
                <c:pt idx="9">
                  <c:v>35766.194000000003</c:v>
                </c:pt>
                <c:pt idx="10">
                  <c:v>30440.542000000001</c:v>
                </c:pt>
                <c:pt idx="12">
                  <c:v>151604.41200000001</c:v>
                </c:pt>
                <c:pt idx="13">
                  <c:v>144362.959</c:v>
                </c:pt>
                <c:pt idx="14">
                  <c:v>134585.24400000001</c:v>
                </c:pt>
                <c:pt idx="15">
                  <c:v>115459.575</c:v>
                </c:pt>
                <c:pt idx="16">
                  <c:v>99996.025999999998</c:v>
                </c:pt>
                <c:pt idx="18">
                  <c:v>15818.445</c:v>
                </c:pt>
                <c:pt idx="19">
                  <c:v>13675.41</c:v>
                </c:pt>
                <c:pt idx="20">
                  <c:v>11637.098</c:v>
                </c:pt>
                <c:pt idx="21">
                  <c:v>10269.439</c:v>
                </c:pt>
                <c:pt idx="22">
                  <c:v>9415.6360000000004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8431104"/>
        <c:axId val="118436992"/>
      </c:barChart>
      <c:catAx>
        <c:axId val="1184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4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369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43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6494312306102"/>
          <c:y val="1.9225944214600294E-2"/>
          <c:w val="0.65908307480179251"/>
          <c:h val="0.75875706214689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3'!$C$7</c:f>
              <c:strCache>
                <c:ptCount val="1"/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cat>
            <c:strRef>
              <c:f>'data for Figure 3'!$B$8:$B$30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3'!$C$8:$C$30</c:f>
              <c:numCache>
                <c:formatCode>#,##0</c:formatCode>
                <c:ptCount val="23"/>
                <c:pt idx="0">
                  <c:v>122600.345</c:v>
                </c:pt>
                <c:pt idx="1">
                  <c:v>118585.56299999999</c:v>
                </c:pt>
                <c:pt idx="2">
                  <c:v>114577.538</c:v>
                </c:pt>
                <c:pt idx="3">
                  <c:v>112102.565</c:v>
                </c:pt>
                <c:pt idx="4">
                  <c:v>111594.63400000001</c:v>
                </c:pt>
                <c:pt idx="6">
                  <c:v>25476.618999999999</c:v>
                </c:pt>
                <c:pt idx="7">
                  <c:v>25439.31</c:v>
                </c:pt>
                <c:pt idx="8">
                  <c:v>25264.605</c:v>
                </c:pt>
                <c:pt idx="9">
                  <c:v>25335.043000000001</c:v>
                </c:pt>
                <c:pt idx="10">
                  <c:v>25724.583999999999</c:v>
                </c:pt>
                <c:pt idx="12">
                  <c:v>77546.661999999997</c:v>
                </c:pt>
                <c:pt idx="13">
                  <c:v>74614.917000000001</c:v>
                </c:pt>
                <c:pt idx="14">
                  <c:v>71356.902000000002</c:v>
                </c:pt>
                <c:pt idx="15">
                  <c:v>69655.032999999996</c:v>
                </c:pt>
                <c:pt idx="16">
                  <c:v>69687.885999999999</c:v>
                </c:pt>
                <c:pt idx="18">
                  <c:v>19577.063999999998</c:v>
                </c:pt>
                <c:pt idx="19">
                  <c:v>18531.335999999999</c:v>
                </c:pt>
                <c:pt idx="20">
                  <c:v>17956.030999999999</c:v>
                </c:pt>
                <c:pt idx="21">
                  <c:v>17112.489000000001</c:v>
                </c:pt>
                <c:pt idx="22">
                  <c:v>16182.164000000001</c:v>
                </c:pt>
              </c:numCache>
            </c:numRef>
          </c:val>
        </c:ser>
        <c:ser>
          <c:idx val="1"/>
          <c:order val="1"/>
          <c:tx>
            <c:strRef>
              <c:f>'data for Figure 3'!$D$7</c:f>
              <c:strCache>
                <c:ptCount val="1"/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3'!$F$8:$F$30</c:f>
                <c:numCache>
                  <c:formatCode>General</c:formatCode>
                  <c:ptCount val="23"/>
                  <c:pt idx="0">
                    <c:v>3252.1291415441501</c:v>
                  </c:pt>
                  <c:pt idx="1">
                    <c:v>3139.0699296106377</c:v>
                  </c:pt>
                  <c:pt idx="2">
                    <c:v>3108.3493703688582</c:v>
                  </c:pt>
                  <c:pt idx="3">
                    <c:v>3054.5513422882368</c:v>
                  </c:pt>
                  <c:pt idx="4">
                    <c:v>2911.0805189530292</c:v>
                  </c:pt>
                  <c:pt idx="6">
                    <c:v>1433.0103709005484</c:v>
                  </c:pt>
                  <c:pt idx="7">
                    <c:v>1362.0667012748149</c:v>
                  </c:pt>
                  <c:pt idx="8">
                    <c:v>1285.9937664075808</c:v>
                  </c:pt>
                  <c:pt idx="9">
                    <c:v>1159.7971377210122</c:v>
                  </c:pt>
                  <c:pt idx="10">
                    <c:v>1034.428131219551</c:v>
                  </c:pt>
                  <c:pt idx="12">
                    <c:v>2752.5294773322657</c:v>
                  </c:pt>
                  <c:pt idx="13">
                    <c:v>2677.0351101324686</c:v>
                  </c:pt>
                  <c:pt idx="14">
                    <c:v>2700.427935553972</c:v>
                  </c:pt>
                  <c:pt idx="15">
                    <c:v>2719.9715188027822</c:v>
                  </c:pt>
                  <c:pt idx="16">
                    <c:v>2631.6185267398273</c:v>
                  </c:pt>
                  <c:pt idx="18">
                    <c:v>972.8343675000001</c:v>
                  </c:pt>
                  <c:pt idx="19">
                    <c:v>912.14984699999991</c:v>
                  </c:pt>
                  <c:pt idx="20">
                    <c:v>846.01702460000001</c:v>
                  </c:pt>
                  <c:pt idx="21">
                    <c:v>766.10014939999996</c:v>
                  </c:pt>
                  <c:pt idx="22">
                    <c:v>692.04924600000004</c:v>
                  </c:pt>
                </c:numCache>
              </c:numRef>
            </c:plus>
            <c:minus>
              <c:numRef>
                <c:f>'data for Figure 3'!$F$8:$F$30</c:f>
                <c:numCache>
                  <c:formatCode>General</c:formatCode>
                  <c:ptCount val="23"/>
                  <c:pt idx="0">
                    <c:v>3252.1291415441501</c:v>
                  </c:pt>
                  <c:pt idx="1">
                    <c:v>3139.0699296106377</c:v>
                  </c:pt>
                  <c:pt idx="2">
                    <c:v>3108.3493703688582</c:v>
                  </c:pt>
                  <c:pt idx="3">
                    <c:v>3054.5513422882368</c:v>
                  </c:pt>
                  <c:pt idx="4">
                    <c:v>2911.0805189530292</c:v>
                  </c:pt>
                  <c:pt idx="6">
                    <c:v>1433.0103709005484</c:v>
                  </c:pt>
                  <c:pt idx="7">
                    <c:v>1362.0667012748149</c:v>
                  </c:pt>
                  <c:pt idx="8">
                    <c:v>1285.9937664075808</c:v>
                  </c:pt>
                  <c:pt idx="9">
                    <c:v>1159.7971377210122</c:v>
                  </c:pt>
                  <c:pt idx="10">
                    <c:v>1034.428131219551</c:v>
                  </c:pt>
                  <c:pt idx="12">
                    <c:v>2752.5294773322657</c:v>
                  </c:pt>
                  <c:pt idx="13">
                    <c:v>2677.0351101324686</c:v>
                  </c:pt>
                  <c:pt idx="14">
                    <c:v>2700.427935553972</c:v>
                  </c:pt>
                  <c:pt idx="15">
                    <c:v>2719.9715188027822</c:v>
                  </c:pt>
                  <c:pt idx="16">
                    <c:v>2631.6185267398273</c:v>
                  </c:pt>
                  <c:pt idx="18">
                    <c:v>972.8343675000001</c:v>
                  </c:pt>
                  <c:pt idx="19">
                    <c:v>912.14984699999991</c:v>
                  </c:pt>
                  <c:pt idx="20">
                    <c:v>846.01702460000001</c:v>
                  </c:pt>
                  <c:pt idx="21">
                    <c:v>766.10014939999996</c:v>
                  </c:pt>
                  <c:pt idx="22">
                    <c:v>692.04924600000004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3'!$B$8:$B$30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3'!$D$8:$D$30</c:f>
              <c:numCache>
                <c:formatCode>#,##0</c:formatCode>
                <c:ptCount val="23"/>
                <c:pt idx="0">
                  <c:v>224845.71900000001</c:v>
                </c:pt>
                <c:pt idx="1">
                  <c:v>208831.04</c:v>
                </c:pt>
                <c:pt idx="2">
                  <c:v>189533.22200000001</c:v>
                </c:pt>
                <c:pt idx="3">
                  <c:v>161495.20800000001</c:v>
                </c:pt>
                <c:pt idx="4">
                  <c:v>139852.204</c:v>
                </c:pt>
                <c:pt idx="6">
                  <c:v>57422.862000000001</c:v>
                </c:pt>
                <c:pt idx="7">
                  <c:v>50792.671000000002</c:v>
                </c:pt>
                <c:pt idx="8">
                  <c:v>43310.879999999997</c:v>
                </c:pt>
                <c:pt idx="9">
                  <c:v>35766.194000000003</c:v>
                </c:pt>
                <c:pt idx="10">
                  <c:v>30440.542000000001</c:v>
                </c:pt>
                <c:pt idx="12">
                  <c:v>151604.41200000001</c:v>
                </c:pt>
                <c:pt idx="13">
                  <c:v>144362.959</c:v>
                </c:pt>
                <c:pt idx="14">
                  <c:v>134585.24400000001</c:v>
                </c:pt>
                <c:pt idx="15">
                  <c:v>115459.575</c:v>
                </c:pt>
                <c:pt idx="16">
                  <c:v>99996.025999999998</c:v>
                </c:pt>
                <c:pt idx="18">
                  <c:v>15818.445</c:v>
                </c:pt>
                <c:pt idx="19">
                  <c:v>13675.41</c:v>
                </c:pt>
                <c:pt idx="20">
                  <c:v>11637.098</c:v>
                </c:pt>
                <c:pt idx="21">
                  <c:v>10269.439</c:v>
                </c:pt>
                <c:pt idx="22">
                  <c:v>9415.6360000000004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8547584"/>
        <c:axId val="118549120"/>
      </c:barChart>
      <c:catAx>
        <c:axId val="1185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54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91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54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038262668046"/>
          <c:y val="0.12033898305084746"/>
          <c:w val="0.71561530506721815"/>
          <c:h val="0.65254237288135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4'!$C$7</c:f>
              <c:strCache>
                <c:ptCount val="1"/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cat>
            <c:strRef>
              <c:f>'data for Figure 4'!$B$8:$B$30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4'!$C$8:$C$30</c:f>
              <c:numCache>
                <c:formatCode>#,##0</c:formatCode>
                <c:ptCount val="23"/>
                <c:pt idx="0">
                  <c:v>5329.357</c:v>
                </c:pt>
                <c:pt idx="1">
                  <c:v>4979.28</c:v>
                </c:pt>
                <c:pt idx="2">
                  <c:v>4826.8500000000004</c:v>
                </c:pt>
                <c:pt idx="3">
                  <c:v>4797.8689999999997</c:v>
                </c:pt>
                <c:pt idx="4">
                  <c:v>4808.9740000000002</c:v>
                </c:pt>
                <c:pt idx="6">
                  <c:v>1186.771</c:v>
                </c:pt>
                <c:pt idx="7">
                  <c:v>1157.3309999999999</c:v>
                </c:pt>
                <c:pt idx="8">
                  <c:v>1103.8140000000001</c:v>
                </c:pt>
                <c:pt idx="9">
                  <c:v>1065.1020000000001</c:v>
                </c:pt>
                <c:pt idx="10">
                  <c:v>1054.886</c:v>
                </c:pt>
                <c:pt idx="12">
                  <c:v>3249.5</c:v>
                </c:pt>
                <c:pt idx="13">
                  <c:v>2969.8980000000001</c:v>
                </c:pt>
                <c:pt idx="14">
                  <c:v>2887.7730000000001</c:v>
                </c:pt>
                <c:pt idx="15">
                  <c:v>2926.8760000000002</c:v>
                </c:pt>
                <c:pt idx="16">
                  <c:v>3001.192</c:v>
                </c:pt>
                <c:pt idx="18">
                  <c:v>893.08600000000001</c:v>
                </c:pt>
                <c:pt idx="19">
                  <c:v>852.05100000000004</c:v>
                </c:pt>
                <c:pt idx="20">
                  <c:v>835.26300000000003</c:v>
                </c:pt>
                <c:pt idx="21">
                  <c:v>805.89099999999996</c:v>
                </c:pt>
                <c:pt idx="22">
                  <c:v>752.89599999999996</c:v>
                </c:pt>
              </c:numCache>
            </c:numRef>
          </c:val>
        </c:ser>
        <c:ser>
          <c:idx val="1"/>
          <c:order val="1"/>
          <c:tx>
            <c:strRef>
              <c:f>'data for Figure 4'!$D$7</c:f>
              <c:strCache>
                <c:ptCount val="1"/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4'!$F$8:$F$30</c:f>
                <c:numCache>
                  <c:formatCode>General</c:formatCode>
                  <c:ptCount val="23"/>
                  <c:pt idx="0">
                    <c:v>126.89400614595476</c:v>
                  </c:pt>
                  <c:pt idx="1">
                    <c:v>126.3697696878256</c:v>
                  </c:pt>
                  <c:pt idx="2">
                    <c:v>121.50956341278948</c:v>
                  </c:pt>
                  <c:pt idx="3">
                    <c:v>115.29387127810455</c:v>
                  </c:pt>
                  <c:pt idx="4">
                    <c:v>110.23582451889764</c:v>
                  </c:pt>
                  <c:pt idx="6">
                    <c:v>48.496848025121764</c:v>
                  </c:pt>
                  <c:pt idx="7">
                    <c:v>45.925100352546814</c:v>
                  </c:pt>
                  <c:pt idx="8">
                    <c:v>42.79089768389229</c:v>
                  </c:pt>
                  <c:pt idx="9">
                    <c:v>39.453902292995146</c:v>
                  </c:pt>
                  <c:pt idx="10">
                    <c:v>38.187699419478889</c:v>
                  </c:pt>
                  <c:pt idx="12">
                    <c:v>112.54417375640391</c:v>
                  </c:pt>
                  <c:pt idx="13">
                    <c:v>113.31703848609031</c:v>
                  </c:pt>
                  <c:pt idx="14">
                    <c:v>110.21682284965834</c:v>
                  </c:pt>
                  <c:pt idx="15">
                    <c:v>105.19102107815327</c:v>
                  </c:pt>
                  <c:pt idx="16">
                    <c:v>99.829269666491939</c:v>
                  </c:pt>
                  <c:pt idx="18">
                    <c:v>32.923448800000003</c:v>
                  </c:pt>
                  <c:pt idx="19">
                    <c:v>31.928868399999999</c:v>
                  </c:pt>
                  <c:pt idx="20">
                    <c:v>28.0315008</c:v>
                  </c:pt>
                  <c:pt idx="21">
                    <c:v>25.902035300000005</c:v>
                  </c:pt>
                  <c:pt idx="22">
                    <c:v>26.976907499999996</c:v>
                  </c:pt>
                </c:numCache>
              </c:numRef>
            </c:plus>
            <c:minus>
              <c:numRef>
                <c:f>'data for Figure 4'!$F$8:$F$30</c:f>
                <c:numCache>
                  <c:formatCode>General</c:formatCode>
                  <c:ptCount val="23"/>
                  <c:pt idx="0">
                    <c:v>126.89400614595476</c:v>
                  </c:pt>
                  <c:pt idx="1">
                    <c:v>126.3697696878256</c:v>
                  </c:pt>
                  <c:pt idx="2">
                    <c:v>121.50956341278948</c:v>
                  </c:pt>
                  <c:pt idx="3">
                    <c:v>115.29387127810455</c:v>
                  </c:pt>
                  <c:pt idx="4">
                    <c:v>110.23582451889764</c:v>
                  </c:pt>
                  <c:pt idx="6">
                    <c:v>48.496848025121764</c:v>
                  </c:pt>
                  <c:pt idx="7">
                    <c:v>45.925100352546814</c:v>
                  </c:pt>
                  <c:pt idx="8">
                    <c:v>42.79089768389229</c:v>
                  </c:pt>
                  <c:pt idx="9">
                    <c:v>39.453902292995146</c:v>
                  </c:pt>
                  <c:pt idx="10">
                    <c:v>38.187699419478889</c:v>
                  </c:pt>
                  <c:pt idx="12">
                    <c:v>112.54417375640391</c:v>
                  </c:pt>
                  <c:pt idx="13">
                    <c:v>113.31703848609031</c:v>
                  </c:pt>
                  <c:pt idx="14">
                    <c:v>110.21682284965834</c:v>
                  </c:pt>
                  <c:pt idx="15">
                    <c:v>105.19102107815327</c:v>
                  </c:pt>
                  <c:pt idx="16">
                    <c:v>99.829269666491939</c:v>
                  </c:pt>
                  <c:pt idx="18">
                    <c:v>32.923448800000003</c:v>
                  </c:pt>
                  <c:pt idx="19">
                    <c:v>31.928868399999999</c:v>
                  </c:pt>
                  <c:pt idx="20">
                    <c:v>28.0315008</c:v>
                  </c:pt>
                  <c:pt idx="21">
                    <c:v>25.902035300000005</c:v>
                  </c:pt>
                  <c:pt idx="22">
                    <c:v>26.976907499999996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4'!$B$8:$B$30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4'!$D$8:$D$30</c:f>
              <c:numCache>
                <c:formatCode>#,##0</c:formatCode>
                <c:ptCount val="23"/>
                <c:pt idx="0">
                  <c:v>9615.0859999999993</c:v>
                </c:pt>
                <c:pt idx="1">
                  <c:v>8928.0859999999993</c:v>
                </c:pt>
                <c:pt idx="2">
                  <c:v>8299.973</c:v>
                </c:pt>
                <c:pt idx="3">
                  <c:v>7551.2950000000001</c:v>
                </c:pt>
                <c:pt idx="4">
                  <c:v>7287.4459999999999</c:v>
                </c:pt>
                <c:pt idx="6">
                  <c:v>2068.625</c:v>
                </c:pt>
                <c:pt idx="7">
                  <c:v>1774.885</c:v>
                </c:pt>
                <c:pt idx="8">
                  <c:v>1569.72</c:v>
                </c:pt>
                <c:pt idx="9">
                  <c:v>1423.665</c:v>
                </c:pt>
                <c:pt idx="10">
                  <c:v>1424.7950000000001</c:v>
                </c:pt>
                <c:pt idx="12">
                  <c:v>6914.5330000000004</c:v>
                </c:pt>
                <c:pt idx="13">
                  <c:v>6595.0039999999999</c:v>
                </c:pt>
                <c:pt idx="14">
                  <c:v>6219.6610000000001</c:v>
                </c:pt>
                <c:pt idx="15">
                  <c:v>5612.6790000000001</c:v>
                </c:pt>
                <c:pt idx="16">
                  <c:v>5310.9759999999997</c:v>
                </c:pt>
                <c:pt idx="18">
                  <c:v>631.928</c:v>
                </c:pt>
                <c:pt idx="19">
                  <c:v>558.197</c:v>
                </c:pt>
                <c:pt idx="20">
                  <c:v>510.59199999999998</c:v>
                </c:pt>
                <c:pt idx="21">
                  <c:v>514.95100000000002</c:v>
                </c:pt>
                <c:pt idx="22">
                  <c:v>551.67499999999995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0455936"/>
        <c:axId val="120457472"/>
      </c:barChart>
      <c:catAx>
        <c:axId val="12045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04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574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0455936"/>
        <c:crosses val="autoZero"/>
        <c:crossBetween val="between"/>
        <c:majorUnit val="2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60358497069975"/>
          <c:y val="2.9943502824858758E-2"/>
          <c:w val="0.66459841433988276"/>
          <c:h val="0.6796610169491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4'!$C$7</c:f>
              <c:strCache>
                <c:ptCount val="1"/>
              </c:strCache>
            </c:strRef>
          </c:tx>
          <c:spPr>
            <a:solidFill>
              <a:srgbClr val="05401A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074F28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rgbClr val="3B9946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25400">
                <a:noFill/>
              </a:ln>
            </c:spPr>
          </c:dPt>
          <c:cat>
            <c:strRef>
              <c:f>'data for Figure 4'!$B$8:$B$30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4'!$C$8:$C$30</c:f>
              <c:numCache>
                <c:formatCode>#,##0</c:formatCode>
                <c:ptCount val="23"/>
                <c:pt idx="0">
                  <c:v>5329.357</c:v>
                </c:pt>
                <c:pt idx="1">
                  <c:v>4979.28</c:v>
                </c:pt>
                <c:pt idx="2">
                  <c:v>4826.8500000000004</c:v>
                </c:pt>
                <c:pt idx="3">
                  <c:v>4797.8689999999997</c:v>
                </c:pt>
                <c:pt idx="4">
                  <c:v>4808.9740000000002</c:v>
                </c:pt>
                <c:pt idx="6">
                  <c:v>1186.771</c:v>
                </c:pt>
                <c:pt idx="7">
                  <c:v>1157.3309999999999</c:v>
                </c:pt>
                <c:pt idx="8">
                  <c:v>1103.8140000000001</c:v>
                </c:pt>
                <c:pt idx="9">
                  <c:v>1065.1020000000001</c:v>
                </c:pt>
                <c:pt idx="10">
                  <c:v>1054.886</c:v>
                </c:pt>
                <c:pt idx="12">
                  <c:v>3249.5</c:v>
                </c:pt>
                <c:pt idx="13">
                  <c:v>2969.8980000000001</c:v>
                </c:pt>
                <c:pt idx="14">
                  <c:v>2887.7730000000001</c:v>
                </c:pt>
                <c:pt idx="15">
                  <c:v>2926.8760000000002</c:v>
                </c:pt>
                <c:pt idx="16">
                  <c:v>3001.192</c:v>
                </c:pt>
                <c:pt idx="18">
                  <c:v>893.08600000000001</c:v>
                </c:pt>
                <c:pt idx="19">
                  <c:v>852.05100000000004</c:v>
                </c:pt>
                <c:pt idx="20">
                  <c:v>835.26300000000003</c:v>
                </c:pt>
                <c:pt idx="21">
                  <c:v>805.89099999999996</c:v>
                </c:pt>
                <c:pt idx="22">
                  <c:v>752.89599999999996</c:v>
                </c:pt>
              </c:numCache>
            </c:numRef>
          </c:val>
        </c:ser>
        <c:ser>
          <c:idx val="1"/>
          <c:order val="1"/>
          <c:tx>
            <c:strRef>
              <c:f>'data for Figure 4'!$D$7</c:f>
              <c:strCache>
                <c:ptCount val="1"/>
              </c:strCache>
            </c:strRef>
          </c:tx>
          <c:spPr>
            <a:solidFill>
              <a:srgbClr val="B6D99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0B79E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  <a:ln w="25400">
                <a:noFill/>
              </a:ln>
            </c:spPr>
          </c:dPt>
          <c:errBars>
            <c:errBarType val="both"/>
            <c:errValType val="cust"/>
            <c:noEndCap val="0"/>
            <c:plus>
              <c:numRef>
                <c:f>'data for Figure 4'!$F$8:$F$30</c:f>
                <c:numCache>
                  <c:formatCode>General</c:formatCode>
                  <c:ptCount val="23"/>
                  <c:pt idx="0">
                    <c:v>126.89400614595476</c:v>
                  </c:pt>
                  <c:pt idx="1">
                    <c:v>126.3697696878256</c:v>
                  </c:pt>
                  <c:pt idx="2">
                    <c:v>121.50956341278948</c:v>
                  </c:pt>
                  <c:pt idx="3">
                    <c:v>115.29387127810455</c:v>
                  </c:pt>
                  <c:pt idx="4">
                    <c:v>110.23582451889764</c:v>
                  </c:pt>
                  <c:pt idx="6">
                    <c:v>48.496848025121764</c:v>
                  </c:pt>
                  <c:pt idx="7">
                    <c:v>45.925100352546814</c:v>
                  </c:pt>
                  <c:pt idx="8">
                    <c:v>42.79089768389229</c:v>
                  </c:pt>
                  <c:pt idx="9">
                    <c:v>39.453902292995146</c:v>
                  </c:pt>
                  <c:pt idx="10">
                    <c:v>38.187699419478889</c:v>
                  </c:pt>
                  <c:pt idx="12">
                    <c:v>112.54417375640391</c:v>
                  </c:pt>
                  <c:pt idx="13">
                    <c:v>113.31703848609031</c:v>
                  </c:pt>
                  <c:pt idx="14">
                    <c:v>110.21682284965834</c:v>
                  </c:pt>
                  <c:pt idx="15">
                    <c:v>105.19102107815327</c:v>
                  </c:pt>
                  <c:pt idx="16">
                    <c:v>99.829269666491939</c:v>
                  </c:pt>
                  <c:pt idx="18">
                    <c:v>32.923448800000003</c:v>
                  </c:pt>
                  <c:pt idx="19">
                    <c:v>31.928868399999999</c:v>
                  </c:pt>
                  <c:pt idx="20">
                    <c:v>28.0315008</c:v>
                  </c:pt>
                  <c:pt idx="21">
                    <c:v>25.902035300000005</c:v>
                  </c:pt>
                  <c:pt idx="22">
                    <c:v>26.976907499999996</c:v>
                  </c:pt>
                </c:numCache>
              </c:numRef>
            </c:plus>
            <c:minus>
              <c:numRef>
                <c:f>'data for Figure 4'!$F$8:$F$30</c:f>
                <c:numCache>
                  <c:formatCode>General</c:formatCode>
                  <c:ptCount val="23"/>
                  <c:pt idx="0">
                    <c:v>126.89400614595476</c:v>
                  </c:pt>
                  <c:pt idx="1">
                    <c:v>126.3697696878256</c:v>
                  </c:pt>
                  <c:pt idx="2">
                    <c:v>121.50956341278948</c:v>
                  </c:pt>
                  <c:pt idx="3">
                    <c:v>115.29387127810455</c:v>
                  </c:pt>
                  <c:pt idx="4">
                    <c:v>110.23582451889764</c:v>
                  </c:pt>
                  <c:pt idx="6">
                    <c:v>48.496848025121764</c:v>
                  </c:pt>
                  <c:pt idx="7">
                    <c:v>45.925100352546814</c:v>
                  </c:pt>
                  <c:pt idx="8">
                    <c:v>42.79089768389229</c:v>
                  </c:pt>
                  <c:pt idx="9">
                    <c:v>39.453902292995146</c:v>
                  </c:pt>
                  <c:pt idx="10">
                    <c:v>38.187699419478889</c:v>
                  </c:pt>
                  <c:pt idx="12">
                    <c:v>112.54417375640391</c:v>
                  </c:pt>
                  <c:pt idx="13">
                    <c:v>113.31703848609031</c:v>
                  </c:pt>
                  <c:pt idx="14">
                    <c:v>110.21682284965834</c:v>
                  </c:pt>
                  <c:pt idx="15">
                    <c:v>105.19102107815327</c:v>
                  </c:pt>
                  <c:pt idx="16">
                    <c:v>99.829269666491939</c:v>
                  </c:pt>
                  <c:pt idx="18">
                    <c:v>32.923448800000003</c:v>
                  </c:pt>
                  <c:pt idx="19">
                    <c:v>31.928868399999999</c:v>
                  </c:pt>
                  <c:pt idx="20">
                    <c:v>28.0315008</c:v>
                  </c:pt>
                  <c:pt idx="21">
                    <c:v>25.902035300000005</c:v>
                  </c:pt>
                  <c:pt idx="22">
                    <c:v>26.976907499999996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for Figure 4'!$B$8:$B$30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4'!$D$8:$D$30</c:f>
              <c:numCache>
                <c:formatCode>#,##0</c:formatCode>
                <c:ptCount val="23"/>
                <c:pt idx="0">
                  <c:v>9615.0859999999993</c:v>
                </c:pt>
                <c:pt idx="1">
                  <c:v>8928.0859999999993</c:v>
                </c:pt>
                <c:pt idx="2">
                  <c:v>8299.973</c:v>
                </c:pt>
                <c:pt idx="3">
                  <c:v>7551.2950000000001</c:v>
                </c:pt>
                <c:pt idx="4">
                  <c:v>7287.4459999999999</c:v>
                </c:pt>
                <c:pt idx="6">
                  <c:v>2068.625</c:v>
                </c:pt>
                <c:pt idx="7">
                  <c:v>1774.885</c:v>
                </c:pt>
                <c:pt idx="8">
                  <c:v>1569.72</c:v>
                </c:pt>
                <c:pt idx="9">
                  <c:v>1423.665</c:v>
                </c:pt>
                <c:pt idx="10">
                  <c:v>1424.7950000000001</c:v>
                </c:pt>
                <c:pt idx="12">
                  <c:v>6914.5330000000004</c:v>
                </c:pt>
                <c:pt idx="13">
                  <c:v>6595.0039999999999</c:v>
                </c:pt>
                <c:pt idx="14">
                  <c:v>6219.6610000000001</c:v>
                </c:pt>
                <c:pt idx="15">
                  <c:v>5612.6790000000001</c:v>
                </c:pt>
                <c:pt idx="16">
                  <c:v>5310.9759999999997</c:v>
                </c:pt>
                <c:pt idx="18">
                  <c:v>631.928</c:v>
                </c:pt>
                <c:pt idx="19">
                  <c:v>558.197</c:v>
                </c:pt>
                <c:pt idx="20">
                  <c:v>510.59199999999998</c:v>
                </c:pt>
                <c:pt idx="21">
                  <c:v>514.95100000000002</c:v>
                </c:pt>
                <c:pt idx="22">
                  <c:v>551.67499999999995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8620160"/>
        <c:axId val="118621696"/>
      </c:barChart>
      <c:catAx>
        <c:axId val="118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62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216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8620160"/>
        <c:crosses val="autoZero"/>
        <c:crossBetween val="between"/>
        <c:majorUnit val="2000"/>
        <c:min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6796974547605E-2"/>
          <c:y val="2.3175162626520623E-2"/>
          <c:w val="0.67297939441117871"/>
          <c:h val="0.88257804741669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Figure 5'!$C$5</c:f>
              <c:strCache>
                <c:ptCount val="1"/>
                <c:pt idx="0">
                  <c:v>SV</c:v>
                </c:pt>
              </c:strCache>
            </c:strRef>
          </c:tx>
          <c:spPr>
            <a:ln w="1270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05401A"/>
              </a:solidFill>
              <a:ln w="12700"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3B9946"/>
              </a:solidFill>
              <a:ln w="1270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1B4E83"/>
              </a:solidFill>
              <a:ln w="12700">
                <a:solidFill>
                  <a:schemeClr val="bg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E32E1A"/>
              </a:solidFill>
              <a:ln w="12700">
                <a:solidFill>
                  <a:schemeClr val="bg1"/>
                </a:solidFill>
              </a:ln>
            </c:spPr>
          </c:dPt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5'!$C$6:$C$28</c:f>
              <c:numCache>
                <c:formatCode>#,##0</c:formatCode>
                <c:ptCount val="23"/>
                <c:pt idx="0">
                  <c:v>123582.40700000001</c:v>
                </c:pt>
                <c:pt idx="1">
                  <c:v>120257.622</c:v>
                </c:pt>
                <c:pt idx="2">
                  <c:v>115701.829</c:v>
                </c:pt>
                <c:pt idx="3">
                  <c:v>112515.72900000001</c:v>
                </c:pt>
                <c:pt idx="4">
                  <c:v>111671.042</c:v>
                </c:pt>
                <c:pt idx="6">
                  <c:v>25328.204000000002</c:v>
                </c:pt>
                <c:pt idx="7">
                  <c:v>25304.199000000001</c:v>
                </c:pt>
                <c:pt idx="8">
                  <c:v>25232.710999999999</c:v>
                </c:pt>
                <c:pt idx="9">
                  <c:v>25021.811000000002</c:v>
                </c:pt>
                <c:pt idx="10">
                  <c:v>25378.545999999998</c:v>
                </c:pt>
                <c:pt idx="12">
                  <c:v>78909.02</c:v>
                </c:pt>
                <c:pt idx="13">
                  <c:v>76274.691000000006</c:v>
                </c:pt>
                <c:pt idx="14">
                  <c:v>72938.565000000002</c:v>
                </c:pt>
                <c:pt idx="15">
                  <c:v>69931.274999999994</c:v>
                </c:pt>
                <c:pt idx="16">
                  <c:v>69277.653000000006</c:v>
                </c:pt>
                <c:pt idx="18">
                  <c:v>19345.183000000001</c:v>
                </c:pt>
                <c:pt idx="19">
                  <c:v>18678.732</c:v>
                </c:pt>
                <c:pt idx="20">
                  <c:v>17530.553</c:v>
                </c:pt>
                <c:pt idx="21">
                  <c:v>17562.643</c:v>
                </c:pt>
                <c:pt idx="22">
                  <c:v>17014.843000000001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447936"/>
        <c:axId val="123450112"/>
      </c:barChart>
      <c:barChart>
        <c:barDir val="col"/>
        <c:grouping val="clustered"/>
        <c:varyColors val="0"/>
        <c:ser>
          <c:idx val="1"/>
          <c:order val="1"/>
          <c:tx>
            <c:strRef>
              <c:f>'data for Figure 5'!$D$5</c:f>
              <c:strCache>
                <c:ptCount val="1"/>
                <c:pt idx="0">
                  <c:v>INC</c:v>
                </c:pt>
              </c:strCache>
            </c:strRef>
          </c:tx>
          <c:spPr>
            <a:solidFill>
              <a:srgbClr val="B6D99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2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4"/>
            <c:invertIfNegative val="0"/>
            <c:bubble3D val="0"/>
            <c:spPr>
              <a:solidFill>
                <a:srgbClr val="80B79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4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5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6"/>
            <c:invertIfNegative val="0"/>
            <c:bubble3D val="0"/>
            <c:spPr>
              <a:solidFill>
                <a:srgbClr val="8DA6C1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19698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19698"/>
              </a:solidFill>
            </c:spPr>
          </c:dPt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5'!$D$6:$D$28</c:f>
              <c:numCache>
                <c:formatCode>#,##0</c:formatCode>
                <c:ptCount val="23"/>
                <c:pt idx="0">
                  <c:v>26646.785</c:v>
                </c:pt>
                <c:pt idx="1">
                  <c:v>24896.399999999998</c:v>
                </c:pt>
                <c:pt idx="2">
                  <c:v>24134.25</c:v>
                </c:pt>
                <c:pt idx="3">
                  <c:v>23989.344999999998</c:v>
                </c:pt>
                <c:pt idx="4">
                  <c:v>24044.870000000003</c:v>
                </c:pt>
                <c:pt idx="6">
                  <c:v>5933.8549999999996</c:v>
                </c:pt>
                <c:pt idx="7">
                  <c:v>5786.6549999999997</c:v>
                </c:pt>
                <c:pt idx="8">
                  <c:v>5519.0700000000006</c:v>
                </c:pt>
                <c:pt idx="9">
                  <c:v>5325.51</c:v>
                </c:pt>
                <c:pt idx="10">
                  <c:v>5274.43</c:v>
                </c:pt>
                <c:pt idx="12">
                  <c:v>16247.5</c:v>
                </c:pt>
                <c:pt idx="13">
                  <c:v>14849.490000000002</c:v>
                </c:pt>
                <c:pt idx="14">
                  <c:v>14438.865000000002</c:v>
                </c:pt>
                <c:pt idx="15">
                  <c:v>14634.380000000001</c:v>
                </c:pt>
                <c:pt idx="16">
                  <c:v>15005.96</c:v>
                </c:pt>
                <c:pt idx="18">
                  <c:v>4465.43</c:v>
                </c:pt>
                <c:pt idx="19">
                  <c:v>4260.2550000000001</c:v>
                </c:pt>
                <c:pt idx="20">
                  <c:v>4176.3150000000005</c:v>
                </c:pt>
                <c:pt idx="21">
                  <c:v>4029.4549999999999</c:v>
                </c:pt>
                <c:pt idx="22">
                  <c:v>3764.4799999999996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457920"/>
        <c:axId val="123452032"/>
      </c:barChart>
      <c:lineChart>
        <c:grouping val="standard"/>
        <c:varyColors val="0"/>
        <c:ser>
          <c:idx val="2"/>
          <c:order val="2"/>
          <c:tx>
            <c:strRef>
              <c:f>'data for Figure 5'!$E$5</c:f>
              <c:strCache>
                <c:ptCount val="1"/>
                <c:pt idx="0">
                  <c:v>prod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cat>
            <c:strRef>
              <c:f>'data for Figure 5'!$B$6:$B$28</c:f>
              <c:strCache>
                <c:ptCount val="23"/>
                <c:pt idx="0">
                  <c:v>2017–21</c:v>
                </c:pt>
                <c:pt idx="1">
                  <c:v>2022–26</c:v>
                </c:pt>
                <c:pt idx="2">
                  <c:v>2027–31</c:v>
                </c:pt>
                <c:pt idx="3">
                  <c:v>2032–36</c:v>
                </c:pt>
                <c:pt idx="4">
                  <c:v>2037–41</c:v>
                </c:pt>
                <c:pt idx="6">
                  <c:v>2017–21</c:v>
                </c:pt>
                <c:pt idx="7">
                  <c:v>2022–26</c:v>
                </c:pt>
                <c:pt idx="8">
                  <c:v>2027–31</c:v>
                </c:pt>
                <c:pt idx="9">
                  <c:v>2032–36</c:v>
                </c:pt>
                <c:pt idx="10">
                  <c:v>2037–41</c:v>
                </c:pt>
                <c:pt idx="12">
                  <c:v>2017–21</c:v>
                </c:pt>
                <c:pt idx="13">
                  <c:v>2022–26</c:v>
                </c:pt>
                <c:pt idx="14">
                  <c:v>2027–31</c:v>
                </c:pt>
                <c:pt idx="15">
                  <c:v>2032–36</c:v>
                </c:pt>
                <c:pt idx="16">
                  <c:v>2037–41</c:v>
                </c:pt>
                <c:pt idx="18">
                  <c:v>2017–21</c:v>
                </c:pt>
                <c:pt idx="19">
                  <c:v>2022–26</c:v>
                </c:pt>
                <c:pt idx="20">
                  <c:v>2027–31</c:v>
                </c:pt>
                <c:pt idx="21">
                  <c:v>2032–36</c:v>
                </c:pt>
                <c:pt idx="22">
                  <c:v>2037–41</c:v>
                </c:pt>
              </c:strCache>
            </c:strRef>
          </c:cat>
          <c:val>
            <c:numRef>
              <c:f>'data for Figure 5'!$E$6:$E$28</c:f>
              <c:numCache>
                <c:formatCode>#,##0</c:formatCode>
                <c:ptCount val="23"/>
                <c:pt idx="0">
                  <c:v>30072.260000000002</c:v>
                </c:pt>
                <c:pt idx="1">
                  <c:v>30434.895</c:v>
                </c:pt>
                <c:pt idx="2">
                  <c:v>28174.33</c:v>
                </c:pt>
                <c:pt idx="3">
                  <c:v>25638.024999999998</c:v>
                </c:pt>
                <c:pt idx="4">
                  <c:v>24072.78</c:v>
                </c:pt>
                <c:pt idx="6">
                  <c:v>6314.8</c:v>
                </c:pt>
                <c:pt idx="7">
                  <c:v>5998.92</c:v>
                </c:pt>
                <c:pt idx="8">
                  <c:v>5845.38</c:v>
                </c:pt>
                <c:pt idx="9">
                  <c:v>5088.1549999999997</c:v>
                </c:pt>
                <c:pt idx="10">
                  <c:v>5028.5749999999998</c:v>
                </c:pt>
                <c:pt idx="12">
                  <c:v>18721.494999999999</c:v>
                </c:pt>
                <c:pt idx="13">
                  <c:v>18978.989999999998</c:v>
                </c:pt>
                <c:pt idx="14">
                  <c:v>18133.27</c:v>
                </c:pt>
                <c:pt idx="15">
                  <c:v>15912.66</c:v>
                </c:pt>
                <c:pt idx="16">
                  <c:v>14831.130000000001</c:v>
                </c:pt>
                <c:pt idx="18">
                  <c:v>5035.9650000000001</c:v>
                </c:pt>
                <c:pt idx="19">
                  <c:v>5456.9849999999997</c:v>
                </c:pt>
                <c:pt idx="20">
                  <c:v>4195.68</c:v>
                </c:pt>
                <c:pt idx="21">
                  <c:v>4637.21</c:v>
                </c:pt>
                <c:pt idx="22">
                  <c:v>4213.0749999999998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7920"/>
        <c:axId val="123452032"/>
      </c:lineChart>
      <c:catAx>
        <c:axId val="12344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50112"/>
        <c:crosses val="autoZero"/>
        <c:auto val="1"/>
        <c:lblAlgn val="ctr"/>
        <c:lblOffset val="100"/>
        <c:noMultiLvlLbl val="0"/>
      </c:catAx>
      <c:valAx>
        <c:axId val="123450112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Verdana" panose="020B0604030504040204" pitchFamily="34" charset="0"/>
                  </a:defRPr>
                </a:pPr>
                <a:r>
                  <a:rPr lang="en-GB" sz="1100" b="0" i="0" baseline="0">
                    <a:effectLst/>
                    <a:latin typeface="Verdana" panose="020B0604030504040204" pitchFamily="34" charset="0"/>
                  </a:rPr>
                  <a:t>Volume in thousands of m</a:t>
                </a:r>
                <a:r>
                  <a:rPr lang="en-GB" sz="1100" b="0" i="0" baseline="30000">
                    <a:effectLst/>
                    <a:latin typeface="Verdana" panose="020B0604030504040204" pitchFamily="34" charset="0"/>
                  </a:rPr>
                  <a:t>3</a:t>
                </a:r>
                <a:r>
                  <a:rPr lang="en-GB" sz="1100" b="0" i="0" baseline="0">
                    <a:effectLst/>
                    <a:latin typeface="Verdana" panose="020B0604030504040204" pitchFamily="34" charset="0"/>
                  </a:rPr>
                  <a:t> overbark standing</a:t>
                </a:r>
                <a:endParaRPr lang="en-GB" sz="1100">
                  <a:effectLst/>
                  <a:latin typeface="Verdana" panose="020B0604030504040204" pitchFamily="34" charset="0"/>
                </a:endParaRP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23447936"/>
        <c:crosses val="autoZero"/>
        <c:crossBetween val="between"/>
      </c:valAx>
      <c:valAx>
        <c:axId val="123452032"/>
        <c:scaling>
          <c:orientation val="minMax"/>
          <c:max val="250000"/>
        </c:scaling>
        <c:delete val="0"/>
        <c:axPos val="r"/>
        <c:numFmt formatCode="#,##0" sourceLinked="1"/>
        <c:majorTickMark val="out"/>
        <c:minorTickMark val="none"/>
        <c:tickLblPos val="nextTo"/>
        <c:crossAx val="123457920"/>
        <c:crosses val="max"/>
        <c:crossBetween val="between"/>
      </c:valAx>
      <c:catAx>
        <c:axId val="12345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345203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8"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9"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20"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5" right="0.75" top="1" bottom="1" header="0.5" footer="0.5"/>
  <pageSetup paperSize="9" orientation="landscape" verticalDpi="200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0.17477</cdr:x>
      <cdr:y>0.93225</cdr:y>
    </cdr:from>
    <cdr:to>
      <cdr:x>0.31748</cdr:x>
      <cdr:y>1</cdr:y>
    </cdr:to>
    <cdr:sp macro="" textlink="">
      <cdr:nvSpPr>
        <cdr:cNvPr id="237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725" y="5239012"/>
          <a:ext cx="1314450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Great Britain</a:t>
          </a:r>
        </a:p>
      </cdr:txBody>
    </cdr:sp>
  </cdr:relSizeAnchor>
  <cdr:relSizeAnchor xmlns:cdr="http://schemas.openxmlformats.org/drawingml/2006/chartDrawing">
    <cdr:from>
      <cdr:x>0.3516</cdr:x>
      <cdr:y>0.92704</cdr:y>
    </cdr:from>
    <cdr:to>
      <cdr:x>0.49121</cdr:x>
      <cdr:y>0.99479</cdr:y>
    </cdr:to>
    <cdr:sp macro="" textlink="">
      <cdr:nvSpPr>
        <cdr:cNvPr id="2375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478" y="5209733"/>
          <a:ext cx="1285902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England</a:t>
          </a:r>
        </a:p>
      </cdr:txBody>
    </cdr:sp>
  </cdr:relSizeAnchor>
  <cdr:relSizeAnchor xmlns:cdr="http://schemas.openxmlformats.org/drawingml/2006/chartDrawing">
    <cdr:from>
      <cdr:x>0.51706</cdr:x>
      <cdr:y>0.92704</cdr:y>
    </cdr:from>
    <cdr:to>
      <cdr:x>0.6577</cdr:x>
      <cdr:y>0.99504</cdr:y>
    </cdr:to>
    <cdr:sp macro="" textlink="">
      <cdr:nvSpPr>
        <cdr:cNvPr id="2375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491" y="5209705"/>
          <a:ext cx="1295389" cy="38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Scotland</a:t>
          </a:r>
        </a:p>
      </cdr:txBody>
    </cdr:sp>
  </cdr:relSizeAnchor>
  <cdr:relSizeAnchor xmlns:cdr="http://schemas.openxmlformats.org/drawingml/2006/chartDrawing">
    <cdr:from>
      <cdr:x>0.69286</cdr:x>
      <cdr:y>0.92365</cdr:y>
    </cdr:from>
    <cdr:to>
      <cdr:x>0.83247</cdr:x>
      <cdr:y>0.99315</cdr:y>
    </cdr:to>
    <cdr:sp macro="" textlink="">
      <cdr:nvSpPr>
        <cdr:cNvPr id="2375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738" y="5190681"/>
          <a:ext cx="1285902" cy="390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Wales</a:t>
          </a:r>
        </a:p>
      </cdr:txBody>
    </cdr:sp>
  </cdr:relSizeAnchor>
  <cdr:relSizeAnchor xmlns:cdr="http://schemas.openxmlformats.org/drawingml/2006/chartDrawing">
    <cdr:from>
      <cdr:x>0.84614</cdr:x>
      <cdr:y>0.04746</cdr:y>
    </cdr:from>
    <cdr:to>
      <cdr:x>0.98849</cdr:x>
      <cdr:y>0.87119</cdr:y>
    </cdr:to>
    <cdr:grpSp>
      <cdr:nvGrpSpPr>
        <cdr:cNvPr id="2" name="Group 1"/>
        <cdr:cNvGrpSpPr/>
      </cdr:nvGrpSpPr>
      <cdr:grpSpPr>
        <a:xfrm xmlns:a="http://schemas.openxmlformats.org/drawingml/2006/main">
          <a:off x="7793521" y="266713"/>
          <a:ext cx="1311139" cy="4629157"/>
          <a:chOff x="7739424" y="566190"/>
          <a:chExt cx="1317697" cy="1586442"/>
        </a:xfrm>
      </cdr:grpSpPr>
      <cdr:sp macro="" textlink="">
        <cdr:nvSpPr>
          <cdr:cNvPr id="237574" name="Rectangle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654489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74F28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75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566190"/>
            <a:ext cx="1084557" cy="2382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FC/NRW</a:t>
            </a:r>
          </a:p>
        </cdr:txBody>
      </cdr:sp>
      <cdr:sp macro="" textlink="">
        <cdr:nvSpPr>
          <cdr:cNvPr id="237576" name="Rectangle 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909449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0B79E" mc:Ignorable="a14" a14:legacySpreadsheetColorIndex="16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77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72564" y="861616"/>
            <a:ext cx="1084557" cy="1573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PS</a:t>
            </a:r>
          </a:p>
        </cdr:txBody>
      </cdr:sp>
      <cdr:sp macro="" textlink="">
        <cdr:nvSpPr>
          <cdr:cNvPr id="237578" name="Rectangle 1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1148511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3B9946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79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1133871"/>
            <a:ext cx="1084557" cy="9096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FC</a:t>
            </a:r>
          </a:p>
        </cdr:txBody>
      </cdr:sp>
      <cdr:sp macro="" textlink="">
        <cdr:nvSpPr>
          <cdr:cNvPr id="237580" name="Rectangle 1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1324946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B6D99F" mc:Ignorable="a14" a14:legacySpreadsheetColorIndex="18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81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1308668"/>
            <a:ext cx="1084557" cy="9424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PS</a:t>
            </a:r>
          </a:p>
        </cdr:txBody>
      </cdr:sp>
      <cdr:sp macro="" textlink="">
        <cdr:nvSpPr>
          <cdr:cNvPr id="237582" name="Rectangle 1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1538528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B4E83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83" name="Text Box 1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1490695"/>
            <a:ext cx="1084557" cy="1573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FC</a:t>
            </a:r>
          </a:p>
        </cdr:txBody>
      </cdr:sp>
      <cdr:sp macro="" textlink="">
        <cdr:nvSpPr>
          <cdr:cNvPr id="237584" name="Rectangle 1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1725384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DA6C1" mc:Ignorable="a14" a14:legacySpreadsheetColorIndex="62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85" name="Text Box 1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1677552"/>
            <a:ext cx="1084557" cy="1573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PS</a:t>
            </a:r>
          </a:p>
        </cdr:txBody>
      </cdr:sp>
      <cdr:sp macro="" textlink="">
        <cdr:nvSpPr>
          <cdr:cNvPr id="237586" name="Rectangle 18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1892598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E32E30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87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1878218"/>
            <a:ext cx="1084557" cy="904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NRW</a:t>
            </a:r>
          </a:p>
        </cdr:txBody>
      </cdr:sp>
      <cdr:sp macro="" textlink="">
        <cdr:nvSpPr>
          <cdr:cNvPr id="237588" name="Rectangle 2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39424" y="2076920"/>
            <a:ext cx="180908" cy="6168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19698" mc:Ignorable="a14" a14:legacySpreadsheetColorIndex="63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237589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2062896"/>
            <a:ext cx="1084557" cy="8973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PS</a:t>
            </a:r>
          </a:p>
        </cdr:txBody>
      </cdr:sp>
    </cdr:grpSp>
  </cdr:relSizeAnchor>
  <cdr:relSizeAnchor xmlns:cdr="http://schemas.openxmlformats.org/drawingml/2006/chartDrawing">
    <cdr:from>
      <cdr:x>0.001</cdr:x>
      <cdr:y>0.07625</cdr:y>
    </cdr:from>
    <cdr:to>
      <cdr:x>0.059</cdr:x>
      <cdr:y>0.8035</cdr:y>
    </cdr:to>
    <cdr:sp macro="" textlink="">
      <cdr:nvSpPr>
        <cdr:cNvPr id="23759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428506"/>
          <a:ext cx="534219" cy="40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Average annual standing volume per period</a:t>
          </a:r>
        </a:p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(thousands of m</a:t>
          </a:r>
          <a:r>
            <a:rPr lang="en-GB" sz="1400" b="0" i="0" u="none" strike="noStrike" baseline="30000">
              <a:solidFill>
                <a:srgbClr val="000000"/>
              </a:solidFill>
              <a:latin typeface="Verdana"/>
            </a:rPr>
            <a:t>3</a:t>
          </a: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23759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0.11175</cdr:x>
      <cdr:y>0.88975</cdr:y>
    </cdr:from>
    <cdr:to>
      <cdr:x>0.2525</cdr:x>
      <cdr:y>0.9575</cdr:y>
    </cdr:to>
    <cdr:sp macro="" textlink="">
      <cdr:nvSpPr>
        <cdr:cNvPr id="2385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293" y="5000173"/>
          <a:ext cx="1296402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Great Britain</a:t>
          </a:r>
        </a:p>
      </cdr:txBody>
    </cdr:sp>
  </cdr:relSizeAnchor>
  <cdr:relSizeAnchor xmlns:cdr="http://schemas.openxmlformats.org/drawingml/2006/chartDrawing">
    <cdr:from>
      <cdr:x>0.322</cdr:x>
      <cdr:y>0.88975</cdr:y>
    </cdr:from>
    <cdr:to>
      <cdr:x>0.4435</cdr:x>
      <cdr:y>0.9575</cdr:y>
    </cdr:to>
    <cdr:sp macro="" textlink="">
      <cdr:nvSpPr>
        <cdr:cNvPr id="2385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837" y="5000173"/>
          <a:ext cx="1119097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England</a:t>
          </a:r>
        </a:p>
      </cdr:txBody>
    </cdr:sp>
  </cdr:relSizeAnchor>
  <cdr:relSizeAnchor xmlns:cdr="http://schemas.openxmlformats.org/drawingml/2006/chartDrawing">
    <cdr:from>
      <cdr:x>0.50375</cdr:x>
      <cdr:y>0.88975</cdr:y>
    </cdr:from>
    <cdr:to>
      <cdr:x>0.61825</cdr:x>
      <cdr:y>0.95775</cdr:y>
    </cdr:to>
    <cdr:sp macro="" textlink="">
      <cdr:nvSpPr>
        <cdr:cNvPr id="2385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9878" y="5000173"/>
          <a:ext cx="1054622" cy="38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Scotland</a:t>
          </a:r>
        </a:p>
      </cdr:txBody>
    </cdr:sp>
  </cdr:relSizeAnchor>
  <cdr:relSizeAnchor xmlns:cdr="http://schemas.openxmlformats.org/drawingml/2006/chartDrawing">
    <cdr:from>
      <cdr:x>0.669</cdr:x>
      <cdr:y>0.88975</cdr:y>
    </cdr:from>
    <cdr:to>
      <cdr:x>0.815</cdr:x>
      <cdr:y>0.95925</cdr:y>
    </cdr:to>
    <cdr:sp macro="" textlink="">
      <cdr:nvSpPr>
        <cdr:cNvPr id="2385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1942" y="5000173"/>
          <a:ext cx="1344758" cy="390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Wales</a:t>
          </a:r>
        </a:p>
      </cdr:txBody>
    </cdr:sp>
  </cdr:relSizeAnchor>
  <cdr:relSizeAnchor xmlns:cdr="http://schemas.openxmlformats.org/drawingml/2006/chartDrawing">
    <cdr:from>
      <cdr:x>0.71125</cdr:x>
      <cdr:y>0.88975</cdr:y>
    </cdr:from>
    <cdr:to>
      <cdr:x>0.83075</cdr:x>
      <cdr:y>0.95675</cdr:y>
    </cdr:to>
    <cdr:sp macro="" textlink="">
      <cdr:nvSpPr>
        <cdr:cNvPr id="2385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1093" y="5000173"/>
          <a:ext cx="1100675" cy="376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0.839</cdr:x>
      <cdr:y>0.106</cdr:y>
    </cdr:from>
    <cdr:to>
      <cdr:x>0.8555</cdr:x>
      <cdr:y>0.12975</cdr:y>
    </cdr:to>
    <cdr:sp macro="" textlink="">
      <cdr:nvSpPr>
        <cdr:cNvPr id="238598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595694"/>
          <a:ext cx="151976" cy="133469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0.10075</cdr:y>
    </cdr:from>
    <cdr:to>
      <cdr:x>0.98125</cdr:x>
      <cdr:y>0.1661</cdr:y>
    </cdr:to>
    <cdr:sp macro="" textlink="">
      <cdr:nvSpPr>
        <cdr:cNvPr id="2385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566190"/>
          <a:ext cx="1084557" cy="367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FC/NRW</a:t>
          </a:r>
        </a:p>
      </cdr:txBody>
    </cdr:sp>
  </cdr:relSizeAnchor>
  <cdr:relSizeAnchor xmlns:cdr="http://schemas.openxmlformats.org/drawingml/2006/chartDrawing">
    <cdr:from>
      <cdr:x>0.839</cdr:x>
      <cdr:y>0.17031</cdr:y>
    </cdr:from>
    <cdr:to>
      <cdr:x>0.8555</cdr:x>
      <cdr:y>0.19181</cdr:y>
    </cdr:to>
    <cdr:sp macro="" textlink="">
      <cdr:nvSpPr>
        <cdr:cNvPr id="238600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957120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0.16556</cdr:y>
    </cdr:from>
    <cdr:to>
      <cdr:x>0.98125</cdr:x>
      <cdr:y>0.19356</cdr:y>
    </cdr:to>
    <cdr:sp macro="" textlink="">
      <cdr:nvSpPr>
        <cdr:cNvPr id="2386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930426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PS</a:t>
          </a:r>
        </a:p>
      </cdr:txBody>
    </cdr:sp>
  </cdr:relSizeAnchor>
  <cdr:relSizeAnchor xmlns:cdr="http://schemas.openxmlformats.org/drawingml/2006/chartDrawing">
    <cdr:from>
      <cdr:x>0.839</cdr:x>
      <cdr:y>0.20281</cdr:y>
    </cdr:from>
    <cdr:to>
      <cdr:x>0.8555</cdr:x>
      <cdr:y>0.22431</cdr:y>
    </cdr:to>
    <cdr:sp macro="" textlink="">
      <cdr:nvSpPr>
        <cdr:cNvPr id="238602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139762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0.19831</cdr:y>
    </cdr:from>
    <cdr:to>
      <cdr:x>0.98125</cdr:x>
      <cdr:y>0.22631</cdr:y>
    </cdr:to>
    <cdr:sp macro="" textlink="">
      <cdr:nvSpPr>
        <cdr:cNvPr id="2386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114473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FC</a:t>
          </a:r>
        </a:p>
      </cdr:txBody>
    </cdr:sp>
  </cdr:relSizeAnchor>
  <cdr:relSizeAnchor xmlns:cdr="http://schemas.openxmlformats.org/drawingml/2006/chartDrawing">
    <cdr:from>
      <cdr:x>0.839</cdr:x>
      <cdr:y>0.23606</cdr:y>
    </cdr:from>
    <cdr:to>
      <cdr:x>0.8555</cdr:x>
      <cdr:y>0.25706</cdr:y>
    </cdr:to>
    <cdr:sp macro="" textlink="">
      <cdr:nvSpPr>
        <cdr:cNvPr id="238604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326618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0.23156</cdr:y>
    </cdr:from>
    <cdr:to>
      <cdr:x>0.98125</cdr:x>
      <cdr:y>0.25881</cdr:y>
    </cdr:to>
    <cdr:sp macro="" textlink="">
      <cdr:nvSpPr>
        <cdr:cNvPr id="23860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301329"/>
          <a:ext cx="1084557" cy="15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PS</a:t>
          </a:r>
        </a:p>
      </cdr:txBody>
    </cdr:sp>
  </cdr:relSizeAnchor>
  <cdr:relSizeAnchor xmlns:cdr="http://schemas.openxmlformats.org/drawingml/2006/chartDrawing">
    <cdr:from>
      <cdr:x>0.839</cdr:x>
      <cdr:y>0.26931</cdr:y>
    </cdr:from>
    <cdr:to>
      <cdr:x>0.8555</cdr:x>
      <cdr:y>0.29031</cdr:y>
    </cdr:to>
    <cdr:sp macro="" textlink="">
      <cdr:nvSpPr>
        <cdr:cNvPr id="238606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513475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0.26356</cdr:y>
    </cdr:from>
    <cdr:to>
      <cdr:x>0.98125</cdr:x>
      <cdr:y>0.29156</cdr:y>
    </cdr:to>
    <cdr:sp macro="" textlink="">
      <cdr:nvSpPr>
        <cdr:cNvPr id="23860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481161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FC</a:t>
          </a:r>
        </a:p>
      </cdr:txBody>
    </cdr:sp>
  </cdr:relSizeAnchor>
  <cdr:relSizeAnchor xmlns:cdr="http://schemas.openxmlformats.org/drawingml/2006/chartDrawing">
    <cdr:from>
      <cdr:x>0.839</cdr:x>
      <cdr:y>0.30206</cdr:y>
    </cdr:from>
    <cdr:to>
      <cdr:x>0.8555</cdr:x>
      <cdr:y>0.32281</cdr:y>
    </cdr:to>
    <cdr:sp macro="" textlink="">
      <cdr:nvSpPr>
        <cdr:cNvPr id="238608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697522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0.29681</cdr:y>
    </cdr:from>
    <cdr:to>
      <cdr:x>0.98125</cdr:x>
      <cdr:y>0.32481</cdr:y>
    </cdr:to>
    <cdr:sp macro="" textlink="">
      <cdr:nvSpPr>
        <cdr:cNvPr id="23860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668018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PS</a:t>
          </a:r>
        </a:p>
      </cdr:txBody>
    </cdr:sp>
  </cdr:relSizeAnchor>
  <cdr:relSizeAnchor xmlns:cdr="http://schemas.openxmlformats.org/drawingml/2006/chartDrawing">
    <cdr:from>
      <cdr:x>0.839</cdr:x>
      <cdr:y>0.33531</cdr:y>
    </cdr:from>
    <cdr:to>
      <cdr:x>0.8555</cdr:x>
      <cdr:y>0.35681</cdr:y>
    </cdr:to>
    <cdr:sp macro="" textlink="">
      <cdr:nvSpPr>
        <cdr:cNvPr id="238610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884378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DA1425" mc:Ignorable="a14" a14:legacySpreadsheetColorIndex="5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0.32931</cdr:y>
    </cdr:from>
    <cdr:to>
      <cdr:x>0.98125</cdr:x>
      <cdr:y>0.35806</cdr:y>
    </cdr:to>
    <cdr:sp macro="" textlink="">
      <cdr:nvSpPr>
        <cdr:cNvPr id="23861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850660"/>
          <a:ext cx="1084557" cy="161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NRW</a:t>
          </a:r>
        </a:p>
      </cdr:txBody>
    </cdr:sp>
  </cdr:relSizeAnchor>
  <cdr:relSizeAnchor xmlns:cdr="http://schemas.openxmlformats.org/drawingml/2006/chartDrawing">
    <cdr:from>
      <cdr:x>0.839</cdr:x>
      <cdr:y>0.36856</cdr:y>
    </cdr:from>
    <cdr:to>
      <cdr:x>0.8555</cdr:x>
      <cdr:y>0.38931</cdr:y>
    </cdr:to>
    <cdr:sp macro="" textlink="">
      <cdr:nvSpPr>
        <cdr:cNvPr id="238612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2071235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0.36256</cdr:y>
    </cdr:from>
    <cdr:to>
      <cdr:x>0.98125</cdr:x>
      <cdr:y>0.39006</cdr:y>
    </cdr:to>
    <cdr:sp macro="" textlink="">
      <cdr:nvSpPr>
        <cdr:cNvPr id="23861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2037517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PS</a:t>
          </a:r>
        </a:p>
      </cdr:txBody>
    </cdr:sp>
  </cdr:relSizeAnchor>
  <cdr:relSizeAnchor xmlns:cdr="http://schemas.openxmlformats.org/drawingml/2006/chartDrawing">
    <cdr:from>
      <cdr:x>0.001</cdr:x>
      <cdr:y>0.07625</cdr:y>
    </cdr:from>
    <cdr:to>
      <cdr:x>0.059</cdr:x>
      <cdr:y>0.8035</cdr:y>
    </cdr:to>
    <cdr:sp macro="" textlink="">
      <cdr:nvSpPr>
        <cdr:cNvPr id="2386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428506"/>
          <a:ext cx="534219" cy="40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Average annual net increment per period</a:t>
          </a:r>
        </a:p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(thousands of m</a:t>
          </a:r>
          <a:r>
            <a:rPr lang="en-GB" sz="1000" b="0" i="0" u="none" strike="noStrike" baseline="30000">
              <a:solidFill>
                <a:srgbClr val="000000"/>
              </a:solidFill>
              <a:latin typeface="Verdana"/>
            </a:rPr>
            <a:t>3</a:t>
          </a: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23861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0.15098</cdr:x>
      <cdr:y>0.88609</cdr:y>
    </cdr:from>
    <cdr:to>
      <cdr:x>0.29266</cdr:x>
      <cdr:y>0.94194</cdr:y>
    </cdr:to>
    <cdr:sp macro="" textlink="">
      <cdr:nvSpPr>
        <cdr:cNvPr id="2385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0628" y="4979605"/>
          <a:ext cx="1304968" cy="313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Great</a:t>
          </a: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Britain</a:t>
          </a:r>
        </a:p>
      </cdr:txBody>
    </cdr:sp>
  </cdr:relSizeAnchor>
  <cdr:relSizeAnchor xmlns:cdr="http://schemas.openxmlformats.org/drawingml/2006/chartDrawing">
    <cdr:from>
      <cdr:x>0.33092</cdr:x>
      <cdr:y>0.88694</cdr:y>
    </cdr:from>
    <cdr:to>
      <cdr:x>0.46225</cdr:x>
      <cdr:y>0.94109</cdr:y>
    </cdr:to>
    <cdr:sp macro="" textlink="">
      <cdr:nvSpPr>
        <cdr:cNvPr id="2385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7997" y="4984367"/>
          <a:ext cx="1209638" cy="304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England</a:t>
          </a:r>
        </a:p>
      </cdr:txBody>
    </cdr:sp>
  </cdr:relSizeAnchor>
  <cdr:relSizeAnchor xmlns:cdr="http://schemas.openxmlformats.org/drawingml/2006/chartDrawing">
    <cdr:from>
      <cdr:x>0.50982</cdr:x>
      <cdr:y>0.88857</cdr:y>
    </cdr:from>
    <cdr:to>
      <cdr:x>0.64736</cdr:x>
      <cdr:y>0.93946</cdr:y>
    </cdr:to>
    <cdr:sp macro="" textlink="">
      <cdr:nvSpPr>
        <cdr:cNvPr id="2385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5786" y="4993541"/>
          <a:ext cx="1266837" cy="285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Scotland</a:t>
          </a:r>
        </a:p>
      </cdr:txBody>
    </cdr:sp>
  </cdr:relSizeAnchor>
  <cdr:relSizeAnchor xmlns:cdr="http://schemas.openxmlformats.org/drawingml/2006/chartDrawing">
    <cdr:from>
      <cdr:x>0.669</cdr:x>
      <cdr:y>0.88975</cdr:y>
    </cdr:from>
    <cdr:to>
      <cdr:x>0.815</cdr:x>
      <cdr:y>0.95925</cdr:y>
    </cdr:to>
    <cdr:sp macro="" textlink="">
      <cdr:nvSpPr>
        <cdr:cNvPr id="2385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1942" y="5000173"/>
          <a:ext cx="1344758" cy="390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0.67529</cdr:x>
      <cdr:y>0.88735</cdr:y>
    </cdr:from>
    <cdr:to>
      <cdr:x>0.81593</cdr:x>
      <cdr:y>0.94068</cdr:y>
    </cdr:to>
    <cdr:sp macro="" textlink="">
      <cdr:nvSpPr>
        <cdr:cNvPr id="2385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9877" y="4986685"/>
          <a:ext cx="1295389" cy="29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Wales</a:t>
          </a:r>
        </a:p>
      </cdr:txBody>
    </cdr:sp>
  </cdr:relSizeAnchor>
  <cdr:relSizeAnchor xmlns:cdr="http://schemas.openxmlformats.org/drawingml/2006/chartDrawing">
    <cdr:from>
      <cdr:x>0.85161</cdr:x>
      <cdr:y>0.03973</cdr:y>
    </cdr:from>
    <cdr:to>
      <cdr:x>0.98435</cdr:x>
      <cdr:y>0.90339</cdr:y>
    </cdr:to>
    <cdr:grpSp>
      <cdr:nvGrpSpPr>
        <cdr:cNvPr id="3" name="Group 2"/>
        <cdr:cNvGrpSpPr/>
      </cdr:nvGrpSpPr>
      <cdr:grpSpPr>
        <a:xfrm xmlns:a="http://schemas.openxmlformats.org/drawingml/2006/main">
          <a:off x="7843903" y="223273"/>
          <a:ext cx="1222625" cy="4853553"/>
          <a:chOff x="7722631" y="566190"/>
          <a:chExt cx="1315344" cy="1625850"/>
        </a:xfrm>
      </cdr:grpSpPr>
      <cdr:grpSp>
        <cdr:nvGrpSpPr>
          <cdr:cNvPr id="2" name="Group 1"/>
          <cdr:cNvGrpSpPr/>
        </cdr:nvGrpSpPr>
        <cdr:grpSpPr>
          <a:xfrm xmlns:a="http://schemas.openxmlformats.org/drawingml/2006/main">
            <a:off x="7722631" y="566190"/>
            <a:ext cx="1315344" cy="1578727"/>
            <a:chOff x="7722631" y="566190"/>
            <a:chExt cx="1315344" cy="1578727"/>
          </a:xfrm>
        </cdr:grpSpPr>
        <cdr:sp macro="" textlink="">
          <cdr:nvSpPr>
            <cdr:cNvPr id="238598" name="Rectangle 6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653392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74F28"/>
            </a:solidFill>
            <a:ln xmlns:a="http://schemas.openxmlformats.org/drawingml/2006/main">
              <a:noFill/>
            </a:ln>
            <a:extLst xmlns:a="http://schemas.openxmlformats.org/drawingml/2006/main"/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599" name="Text Box 7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53418" y="566190"/>
              <a:ext cx="1084557" cy="23470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Great Britain FC/NRW</a:t>
              </a:r>
            </a:p>
          </cdr:txBody>
        </cdr:sp>
        <cdr:sp macro="" textlink="">
          <cdr:nvSpPr>
            <cdr:cNvPr id="238600" name="Rectangle 8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867260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80B79E" mc:Ignorable="a14" a14:legacySpreadsheetColorIndex="16"/>
            </a:solidFill>
            <a:ln xmlns:a="http://schemas.openxmlformats.org/drawingml/2006/main">
              <a:noFill/>
            </a:ln>
            <a:extLst xmlns:a="http://schemas.openxmlformats.org/drawingml/2006/main"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5401A" mc:Ignorable="a14" a14:legacySpreadsheetColorIndex="6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01" name="Text Box 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43172" y="818732"/>
              <a:ext cx="1084557" cy="1573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Great Britain PS</a:t>
              </a:r>
            </a:p>
          </cdr:txBody>
        </cdr:sp>
        <cdr:sp macro="" textlink="">
          <cdr:nvSpPr>
            <cdr:cNvPr id="238602" name="Rectangle 10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1115120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3B9946"/>
            </a:solidFill>
            <a:ln xmlns:a="http://schemas.openxmlformats.org/drawingml/2006/main">
              <a:noFill/>
            </a:ln>
            <a:extLst xmlns:a="http://schemas.openxmlformats.org/drawingml/2006/main"/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03" name="Text Box 1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43172" y="1066592"/>
              <a:ext cx="1084557" cy="1573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England FC</a:t>
              </a:r>
            </a:p>
          </cdr:txBody>
        </cdr:sp>
        <cdr:sp macro="" textlink="">
          <cdr:nvSpPr>
            <cdr:cNvPr id="238604" name="Rectangle 12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1347730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B6D99F" mc:Ignorable="a14" a14:legacySpreadsheetColorIndex="18"/>
            </a:solidFill>
            <a:ln xmlns:a="http://schemas.openxmlformats.org/drawingml/2006/main">
              <a:noFill/>
            </a:ln>
            <a:extLst xmlns:a="http://schemas.openxmlformats.org/drawingml/2006/main"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5401A" mc:Ignorable="a14" a14:legacySpreadsheetColorIndex="6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05" name="Text Box 13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53418" y="1301309"/>
              <a:ext cx="1084557" cy="15313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England PS</a:t>
              </a:r>
            </a:p>
          </cdr:txBody>
        </cdr:sp>
        <cdr:sp macro="" textlink="">
          <cdr:nvSpPr>
            <cdr:cNvPr id="238606" name="Rectangle 14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1529669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1B4E83"/>
            </a:solidFill>
            <a:ln xmlns:a="http://schemas.openxmlformats.org/drawingml/2006/main">
              <a:noFill/>
            </a:ln>
            <a:extLst xmlns:a="http://schemas.openxmlformats.org/drawingml/2006/main"/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07" name="Text Box 15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53418" y="1481141"/>
              <a:ext cx="1084557" cy="1573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Scotland FC</a:t>
              </a:r>
            </a:p>
          </cdr:txBody>
        </cdr:sp>
        <cdr:sp macro="" textlink="">
          <cdr:nvSpPr>
            <cdr:cNvPr id="238608" name="Rectangle 16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1716526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8DA6C1" mc:Ignorable="a14" a14:legacySpreadsheetColorIndex="62"/>
            </a:solidFill>
            <a:ln xmlns:a="http://schemas.openxmlformats.org/drawingml/2006/main">
              <a:noFill/>
            </a:ln>
            <a:extLst xmlns:a="http://schemas.openxmlformats.org/drawingml/2006/main"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5401A" mc:Ignorable="a14" a14:legacySpreadsheetColorIndex="6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09" name="Text Box 17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53418" y="1667998"/>
              <a:ext cx="1084557" cy="15735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Scotland PS</a:t>
              </a:r>
            </a:p>
          </cdr:txBody>
        </cdr:sp>
        <cdr:sp macro="" textlink="">
          <cdr:nvSpPr>
            <cdr:cNvPr id="238610" name="Rectangle 18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1901275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DA1425" mc:Ignorable="a14" a14:legacySpreadsheetColorIndex="56"/>
            </a:solidFill>
            <a:ln xmlns:a="http://schemas.openxmlformats.org/drawingml/2006/main">
              <a:noFill/>
            </a:ln>
            <a:extLst xmlns:a="http://schemas.openxmlformats.org/drawingml/2006/main"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5401A" mc:Ignorable="a14" a14:legacySpreadsheetColorIndex="6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  <cdr:sp macro="" textlink="">
          <cdr:nvSpPr>
            <cdr:cNvPr id="238611" name="Text Box 19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953418" y="1850640"/>
              <a:ext cx="1084557" cy="16156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wrap="square" lIns="27432" tIns="18288" rIns="0" bIns="0" anchor="t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1400" b="0" i="0" u="none" strike="noStrike" baseline="0">
                  <a:solidFill>
                    <a:srgbClr val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Wales NRW</a:t>
              </a:r>
            </a:p>
          </cdr:txBody>
        </cdr:sp>
        <cdr:sp macro="" textlink="">
          <cdr:nvSpPr>
            <cdr:cNvPr id="238612" name="Rectangle 20"/>
            <cdr:cNvSpPr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7722631" y="2084620"/>
              <a:ext cx="193646" cy="60297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xmlns:mc="http://schemas.openxmlformats.org/markup-compatibility/2006" xmlns:a14="http://schemas.microsoft.com/office/drawing/2010/main" val="F19698" mc:Ignorable="a14" a14:legacySpreadsheetColorIndex="63"/>
            </a:solidFill>
            <a:ln xmlns:a="http://schemas.openxmlformats.org/drawingml/2006/main">
              <a:noFill/>
            </a:ln>
            <a:extLst xmlns:a="http://schemas.openxmlformats.org/drawingml/2006/main"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5401A" mc:Ignorable="a14" a14:legacySpreadsheetColorIndex="60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GB" sz="14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</cdr:txBody>
        </cdr:sp>
      </cdr:grpSp>
      <cdr:sp macro="" textlink="">
        <cdr:nvSpPr>
          <cdr:cNvPr id="2386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3418" y="2037497"/>
            <a:ext cx="1084557" cy="15454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vertOverflow="clip" wrap="square" lIns="27432" tIns="18288" rIns="0" bIns="0" anchor="ctr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/>
              </a:rPr>
              <a:t>Wales PS</a:t>
            </a:r>
          </a:p>
        </cdr:txBody>
      </cdr:sp>
    </cdr:grpSp>
  </cdr:relSizeAnchor>
  <cdr:relSizeAnchor xmlns:cdr="http://schemas.openxmlformats.org/drawingml/2006/chartDrawing">
    <cdr:from>
      <cdr:x>0.001</cdr:x>
      <cdr:y>0.07625</cdr:y>
    </cdr:from>
    <cdr:to>
      <cdr:x>0.059</cdr:x>
      <cdr:y>0.8035</cdr:y>
    </cdr:to>
    <cdr:sp macro="" textlink="">
      <cdr:nvSpPr>
        <cdr:cNvPr id="2386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428506"/>
          <a:ext cx="534219" cy="40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Average annual net increment per period</a:t>
          </a:r>
        </a:p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(thousands of m</a:t>
          </a:r>
          <a:r>
            <a:rPr lang="en-GB" sz="1400" b="0" i="0" u="none" strike="noStrike" baseline="30000">
              <a:solidFill>
                <a:srgbClr val="000000"/>
              </a:solidFill>
              <a:latin typeface="Verdana"/>
            </a:rPr>
            <a:t>3</a:t>
          </a: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23861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0.82941</cdr:x>
      <cdr:y>0.63578</cdr:y>
    </cdr:from>
    <cdr:to>
      <cdr:x>0.87708</cdr:x>
      <cdr:y>0.67718</cdr:y>
    </cdr:to>
    <cdr:sp macro="" textlink="">
      <cdr:nvSpPr>
        <cdr:cNvPr id="18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486" y="3868184"/>
          <a:ext cx="443910" cy="251932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0.83426</cdr:x>
      <cdr:y>0.65655</cdr:y>
    </cdr:from>
    <cdr:to>
      <cdr:x>0.86836</cdr:x>
      <cdr:y>0.65777</cdr:y>
    </cdr:to>
    <cdr:sp macro="" textlink="">
      <cdr:nvSpPr>
        <cdr:cNvPr id="19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767675" y="3994592"/>
          <a:ext cx="317500" cy="73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0.84685</cdr:x>
      <cdr:y>0.23286</cdr:y>
    </cdr:from>
    <cdr:to>
      <cdr:x>0.86317</cdr:x>
      <cdr:y>0.2548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9" y="1416758"/>
          <a:ext cx="151976" cy="133469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0.87109</cdr:x>
      <cdr:y>0.2183</cdr:y>
    </cdr:from>
    <cdr:to>
      <cdr:x>0.98757</cdr:x>
      <cdr:y>0.27866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0590" y="1328184"/>
          <a:ext cx="1084557" cy="367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standing volume</a:t>
          </a:r>
        </a:p>
      </cdr:txBody>
    </cdr:sp>
  </cdr:relSizeAnchor>
  <cdr:relSizeAnchor xmlns:cdr="http://schemas.openxmlformats.org/drawingml/2006/chartDrawing">
    <cdr:from>
      <cdr:x>0.84606</cdr:x>
      <cdr:y>0.28741</cdr:y>
    </cdr:from>
    <cdr:to>
      <cdr:x>0.86238</cdr:x>
      <cdr:y>0.30726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7545" y="1748629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0.8703</cdr:x>
      <cdr:y>0.26967</cdr:y>
    </cdr:from>
    <cdr:to>
      <cdr:x>0.98678</cdr:x>
      <cdr:y>0.29553</cdr:y>
    </cdr:to>
    <cdr:sp macro="" textlink="">
      <cdr:nvSpPr>
        <cdr:cNvPr id="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03207" y="1640713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net increment</a:t>
          </a:r>
        </a:p>
      </cdr:txBody>
    </cdr:sp>
  </cdr:relSizeAnchor>
  <cdr:relSizeAnchor xmlns:cdr="http://schemas.openxmlformats.org/drawingml/2006/chartDrawing">
    <cdr:from>
      <cdr:x>0.84606</cdr:x>
      <cdr:y>0.33199</cdr:y>
    </cdr:from>
    <cdr:to>
      <cdr:x>0.86238</cdr:x>
      <cdr:y>0.35185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7544" y="2019874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0.86792</cdr:x>
      <cdr:y>0.32055</cdr:y>
    </cdr:from>
    <cdr:to>
      <cdr:x>0.9844</cdr:x>
      <cdr:y>0.34641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1054" y="1950281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standing volume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0.84685</cdr:x>
      <cdr:y>0.37969</cdr:y>
    </cdr:from>
    <cdr:to>
      <cdr:x>0.86317</cdr:x>
      <cdr:y>0.39909</cdr:y>
    </cdr:to>
    <cdr:sp macro="" textlink="">
      <cdr:nvSpPr>
        <cdr:cNvPr id="8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9" y="2310103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0.8703</cdr:x>
      <cdr:y>0.36461</cdr:y>
    </cdr:from>
    <cdr:to>
      <cdr:x>0.98678</cdr:x>
      <cdr:y>0.38978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03206" y="2218360"/>
          <a:ext cx="1084557" cy="153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net increment</a:t>
          </a:r>
        </a:p>
      </cdr:txBody>
    </cdr:sp>
  </cdr:relSizeAnchor>
  <cdr:relSizeAnchor xmlns:cdr="http://schemas.openxmlformats.org/drawingml/2006/chartDrawing">
    <cdr:from>
      <cdr:x>0.84685</cdr:x>
      <cdr:y>0.42132</cdr:y>
    </cdr:from>
    <cdr:to>
      <cdr:x>0.86317</cdr:x>
      <cdr:y>0.44072</cdr:y>
    </cdr:to>
    <cdr:sp macro="" textlink="">
      <cdr:nvSpPr>
        <cdr:cNvPr id="10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6" y="2563414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0.87267</cdr:x>
      <cdr:y>0.40873</cdr:y>
    </cdr:from>
    <cdr:to>
      <cdr:x>0.98916</cdr:x>
      <cdr:y>0.43459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5358" y="2486797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standing volume</a:t>
          </a:r>
        </a:p>
      </cdr:txBody>
    </cdr:sp>
  </cdr:relSizeAnchor>
  <cdr:relSizeAnchor xmlns:cdr="http://schemas.openxmlformats.org/drawingml/2006/chartDrawing">
    <cdr:from>
      <cdr:x>0.84685</cdr:x>
      <cdr:y>0.4625</cdr:y>
    </cdr:from>
    <cdr:to>
      <cdr:x>0.86317</cdr:x>
      <cdr:y>0.48166</cdr:y>
    </cdr:to>
    <cdr:sp macro="" textlink="">
      <cdr:nvSpPr>
        <cdr:cNvPr id="12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8" y="2813914"/>
          <a:ext cx="151976" cy="1166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0.87188</cdr:x>
      <cdr:y>0.45522</cdr:y>
    </cdr:from>
    <cdr:to>
      <cdr:x>0.98836</cdr:x>
      <cdr:y>0.48108</cdr:y>
    </cdr:to>
    <cdr:sp macro="" textlink="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7974" y="2769644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net increment</a:t>
          </a:r>
        </a:p>
      </cdr:txBody>
    </cdr:sp>
  </cdr:relSizeAnchor>
  <cdr:relSizeAnchor xmlns:cdr="http://schemas.openxmlformats.org/drawingml/2006/chartDrawing">
    <cdr:from>
      <cdr:x>0.84844</cdr:x>
      <cdr:y>0.52719</cdr:y>
    </cdr:from>
    <cdr:to>
      <cdr:x>0.86476</cdr:x>
      <cdr:y>0.54705</cdr:y>
    </cdr:to>
    <cdr:sp macro="" textlink="">
      <cdr:nvSpPr>
        <cdr:cNvPr id="14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9696" y="3207514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DA1425" mc:Ignorable="a14" a14:legacySpreadsheetColorIndex="5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0.86792</cdr:x>
      <cdr:y>0.51679</cdr:y>
    </cdr:from>
    <cdr:to>
      <cdr:x>0.9844</cdr:x>
      <cdr:y>0.54335</cdr:y>
    </cdr:to>
    <cdr:sp macro="" textlink="">
      <cdr:nvSpPr>
        <cdr:cNvPr id="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1055" y="3144262"/>
          <a:ext cx="1084557" cy="161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standing volume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0.84923</cdr:x>
      <cdr:y>0.56761</cdr:y>
    </cdr:from>
    <cdr:to>
      <cdr:x>0.86555</cdr:x>
      <cdr:y>0.58678</cdr:y>
    </cdr:to>
    <cdr:sp macro="" textlink="">
      <cdr:nvSpPr>
        <cdr:cNvPr id="16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079" y="3453443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0.8695</cdr:x>
      <cdr:y>0.56207</cdr:y>
    </cdr:from>
    <cdr:to>
      <cdr:x>0.98598</cdr:x>
      <cdr:y>0.58747</cdr:y>
    </cdr:to>
    <cdr:sp macro="" textlink="">
      <cdr:nvSpPr>
        <cdr:cNvPr id="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95823" y="3419724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net increment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0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1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2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3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0.84685</cdr:x>
      <cdr:y>0.64306</cdr:y>
    </cdr:from>
    <cdr:to>
      <cdr:x>0.85805</cdr:x>
      <cdr:y>0.66383</cdr:y>
    </cdr:to>
    <cdr:sp macro="" textlink="">
      <cdr:nvSpPr>
        <cdr:cNvPr id="24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8" y="3912486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0.88333</cdr:x>
      <cdr:y>0.62971</cdr:y>
    </cdr:from>
    <cdr:to>
      <cdr:x>0.97358</cdr:x>
      <cdr:y>0.68932</cdr:y>
    </cdr:to>
    <cdr:sp macro="" textlink="">
      <cdr:nvSpPr>
        <cdr:cNvPr id="26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4579" y="3831265"/>
          <a:ext cx="840265" cy="36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Total availability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0.79432</cdr:x>
      <cdr:y>0.05619</cdr:y>
    </cdr:from>
    <cdr:to>
      <cdr:x>0.99013</cdr:x>
      <cdr:y>0.8044</cdr:y>
    </cdr:to>
    <cdr:grpSp>
      <cdr:nvGrpSpPr>
        <cdr:cNvPr id="25" name="Group 24"/>
        <cdr:cNvGrpSpPr/>
      </cdr:nvGrpSpPr>
      <cdr:grpSpPr>
        <a:xfrm xmlns:a="http://schemas.openxmlformats.org/drawingml/2006/main">
          <a:off x="7394595" y="341827"/>
          <a:ext cx="1822862" cy="4551676"/>
          <a:chOff x="7903852" y="1328178"/>
          <a:chExt cx="1306090" cy="2152512"/>
        </a:xfrm>
      </cdr:grpSpPr>
      <cdr:sp macro="" textlink="">
        <cdr:nvSpPr>
          <cdr:cNvPr id="2" name="Rectangle 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417490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74F28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3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1" y="1328178"/>
            <a:ext cx="1084531" cy="26374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standing volume</a:t>
            </a:r>
          </a:p>
        </cdr:txBody>
      </cdr:sp>
      <cdr:sp macro="" textlink="">
        <cdr:nvSpPr>
          <cdr:cNvPr id="4" name="Rectangle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69938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0B79E" mc:Ignorable="a14" a14:legacySpreadsheetColorIndex="16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5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10609" y="1647645"/>
            <a:ext cx="1084530" cy="1886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net increment</a:t>
            </a:r>
          </a:p>
        </cdr:txBody>
      </cdr:sp>
      <cdr:sp macro="" textlink="">
        <cdr:nvSpPr>
          <cdr:cNvPr id="6" name="Rectangl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986017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3B9946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7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1917994"/>
            <a:ext cx="1084530" cy="22117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standing volume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8" name="Rectangle 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223794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B6D99F" mc:Ignorable="a14" a14:legacySpreadsheetColorIndex="18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9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18971" y="2192991"/>
            <a:ext cx="1084530" cy="1750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net increment</a:t>
            </a:r>
          </a:p>
        </cdr:txBody>
      </cdr:sp>
      <cdr:sp macro="" textlink="">
        <cdr:nvSpPr>
          <cdr:cNvPr id="10" name="Rectangle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2565648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B4E83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1" name="Text Box 1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319" y="2486789"/>
            <a:ext cx="1084623" cy="24284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standing volume</a:t>
            </a:r>
          </a:p>
        </cdr:txBody>
      </cdr:sp>
      <cdr:sp macro="" textlink="">
        <cdr:nvSpPr>
          <cdr:cNvPr id="12" name="Rectangle 1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2853265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DA6C1" mc:Ignorable="a14" a14:legacySpreadsheetColorIndex="62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3" name="Text Box 1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2769643"/>
            <a:ext cx="1084530" cy="25236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net increment</a:t>
            </a:r>
          </a:p>
        </cdr:txBody>
      </cdr:sp>
      <cdr:sp macro="" textlink="">
        <cdr:nvSpPr>
          <cdr:cNvPr id="14" name="Rectangle 1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3109036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DA1425" mc:Ignorable="a14" a14:legacySpreadsheetColorIndex="56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5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3038555"/>
            <a:ext cx="1084530" cy="2260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standing volume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6" name="Rectangle 1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336085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19698" mc:Ignorable="a14" a14:legacySpreadsheetColorIndex="63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1" y="3326151"/>
            <a:ext cx="1084531" cy="1545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net increment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0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1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2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3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0.79662</cdr:x>
      <cdr:y>0.84706</cdr:y>
    </cdr:from>
    <cdr:to>
      <cdr:x>0.99071</cdr:x>
      <cdr:y>0.90667</cdr:y>
    </cdr:to>
    <cdr:grpSp>
      <cdr:nvGrpSpPr>
        <cdr:cNvPr id="29" name="Group 28"/>
        <cdr:cNvGrpSpPr/>
      </cdr:nvGrpSpPr>
      <cdr:grpSpPr>
        <a:xfrm xmlns:a="http://schemas.openxmlformats.org/drawingml/2006/main">
          <a:off x="7416006" y="5153022"/>
          <a:ext cx="1806850" cy="362632"/>
          <a:chOff x="7722530" y="3831273"/>
          <a:chExt cx="1342349" cy="362678"/>
        </a:xfrm>
      </cdr:grpSpPr>
      <cdr:sp macro="" textlink="">
        <cdr:nvSpPr>
          <cdr:cNvPr id="18" name="Rectangle 1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22530" y="3868204"/>
            <a:ext cx="443850" cy="25188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B4E83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19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7767688" y="3994572"/>
            <a:ext cx="317501" cy="742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24" name="AutoShape 2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884912" y="3912497"/>
            <a:ext cx="104282" cy="126368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65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26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224573" y="3831273"/>
            <a:ext cx="840306" cy="3626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/>
              </a:rPr>
              <a:t>Total availability </a:t>
            </a:r>
          </a:p>
        </cdr:txBody>
      </cdr: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0.85795</cdr:x>
      <cdr:y>0.16975</cdr:y>
    </cdr:from>
    <cdr:to>
      <cdr:x>0.87428</cdr:x>
      <cdr:y>0.19169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8300" y="1032805"/>
          <a:ext cx="151976" cy="133469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0.87902</cdr:x>
      <cdr:y>0.15277</cdr:y>
    </cdr:from>
    <cdr:to>
      <cdr:x>0.9955</cdr:x>
      <cdr:y>0.21313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4428" y="929464"/>
          <a:ext cx="1084557" cy="367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standing volume</a:t>
          </a:r>
        </a:p>
      </cdr:txBody>
    </cdr:sp>
  </cdr:relSizeAnchor>
  <cdr:relSizeAnchor xmlns:cdr="http://schemas.openxmlformats.org/drawingml/2006/chartDrawing">
    <cdr:from>
      <cdr:x>0.85716</cdr:x>
      <cdr:y>0.2158</cdr:y>
    </cdr:from>
    <cdr:to>
      <cdr:x>0.87348</cdr:x>
      <cdr:y>0.23566</cdr:y>
    </cdr:to>
    <cdr:sp macro="" textlink="">
      <cdr:nvSpPr>
        <cdr:cNvPr id="4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916" y="1312988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0.87664</cdr:x>
      <cdr:y>0.19807</cdr:y>
    </cdr:from>
    <cdr:to>
      <cdr:x>0.99312</cdr:x>
      <cdr:y>0.22393</cdr:y>
    </cdr:to>
    <cdr:sp macro="" textlink="">
      <cdr:nvSpPr>
        <cdr:cNvPr id="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62277" y="1205073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net increment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0.85637</cdr:x>
      <cdr:y>0.25796</cdr:y>
    </cdr:from>
    <cdr:to>
      <cdr:x>0.87269</cdr:x>
      <cdr:y>0.27782</cdr:y>
    </cdr:to>
    <cdr:sp macro="" textlink="">
      <cdr:nvSpPr>
        <cdr:cNvPr id="6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3533" y="1569467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0.87505</cdr:x>
      <cdr:y>0.24409</cdr:y>
    </cdr:from>
    <cdr:to>
      <cdr:x>0.99154</cdr:x>
      <cdr:y>0.26996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7508" y="1485109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standing volume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0.85558</cdr:x>
      <cdr:y>0.30202</cdr:y>
    </cdr:from>
    <cdr:to>
      <cdr:x>0.8719</cdr:x>
      <cdr:y>0.32142</cdr:y>
    </cdr:to>
    <cdr:sp macro="" textlink="">
      <cdr:nvSpPr>
        <cdr:cNvPr id="8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6150" y="1837545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0.87347</cdr:x>
      <cdr:y>0.28694</cdr:y>
    </cdr:from>
    <cdr:to>
      <cdr:x>0.98995</cdr:x>
      <cdr:y>0.31211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2741" y="1745803"/>
          <a:ext cx="1084557" cy="153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net increment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0.85637</cdr:x>
      <cdr:y>0.34729</cdr:y>
    </cdr:from>
    <cdr:to>
      <cdr:x>0.87269</cdr:x>
      <cdr:y>0.36669</cdr:y>
    </cdr:to>
    <cdr:sp macro="" textlink="">
      <cdr:nvSpPr>
        <cdr:cNvPr id="10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3533" y="2113007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0.87426</cdr:x>
      <cdr:y>0.32985</cdr:y>
    </cdr:from>
    <cdr:to>
      <cdr:x>0.99074</cdr:x>
      <cdr:y>0.35571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0125" y="2006857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standing volume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0.85557</cdr:x>
      <cdr:y>0.38725</cdr:y>
    </cdr:from>
    <cdr:to>
      <cdr:x>0.8719</cdr:x>
      <cdr:y>0.40642</cdr:y>
    </cdr:to>
    <cdr:sp macro="" textlink="">
      <cdr:nvSpPr>
        <cdr:cNvPr id="12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6149" y="2356123"/>
          <a:ext cx="151976" cy="1166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0.87505</cdr:x>
      <cdr:y>0.37148</cdr:y>
    </cdr:from>
    <cdr:to>
      <cdr:x>0.99154</cdr:x>
      <cdr:y>0.39734</cdr:y>
    </cdr:to>
    <cdr:sp macro="" textlink="">
      <cdr:nvSpPr>
        <cdr:cNvPr id="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7509" y="2260166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net increment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0.85716</cdr:x>
      <cdr:y>0.43131</cdr:y>
    </cdr:from>
    <cdr:to>
      <cdr:x>0.87348</cdr:x>
      <cdr:y>0.45117</cdr:y>
    </cdr:to>
    <cdr:sp macro="" textlink="">
      <cdr:nvSpPr>
        <cdr:cNvPr id="14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917" y="2624200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DA1425" mc:Ignorable="a14" a14:legacySpreadsheetColorIndex="5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0.87664</cdr:x>
      <cdr:y>0.41728</cdr:y>
    </cdr:from>
    <cdr:to>
      <cdr:x>0.99312</cdr:x>
      <cdr:y>0.44383</cdr:y>
    </cdr:to>
    <cdr:sp macro="" textlink="">
      <cdr:nvSpPr>
        <cdr:cNvPr id="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62276" y="2538796"/>
          <a:ext cx="1084557" cy="161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standing volume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0.85637</cdr:x>
      <cdr:y>0.4778</cdr:y>
    </cdr:from>
    <cdr:to>
      <cdr:x>0.87269</cdr:x>
      <cdr:y>0.49697</cdr:y>
    </cdr:to>
    <cdr:sp macro="" textlink="">
      <cdr:nvSpPr>
        <cdr:cNvPr id="16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3533" y="2907046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0.87347</cdr:x>
      <cdr:y>0.46134</cdr:y>
    </cdr:from>
    <cdr:to>
      <cdr:x>0.98995</cdr:x>
      <cdr:y>0.48674</cdr:y>
    </cdr:to>
    <cdr:sp macro="" textlink="">
      <cdr:nvSpPr>
        <cdr:cNvPr id="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2742" y="2806876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net increment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0.84685</cdr:x>
      <cdr:y>0.56175</cdr:y>
    </cdr:from>
    <cdr:to>
      <cdr:x>0.89453</cdr:x>
      <cdr:y>0.60316</cdr:y>
    </cdr:to>
    <cdr:sp macro="" textlink="">
      <cdr:nvSpPr>
        <cdr:cNvPr id="18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4927" y="3417778"/>
          <a:ext cx="443910" cy="251932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0.86509</cdr:x>
      <cdr:y>0.57024</cdr:y>
    </cdr:from>
    <cdr:to>
      <cdr:x>0.87629</cdr:x>
      <cdr:y>0.59102</cdr:y>
    </cdr:to>
    <cdr:sp macro="" textlink="">
      <cdr:nvSpPr>
        <cdr:cNvPr id="19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4753" y="3469464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0.8517</cdr:x>
      <cdr:y>0.58252</cdr:y>
    </cdr:from>
    <cdr:to>
      <cdr:x>0.8858</cdr:x>
      <cdr:y>0.58374</cdr:y>
    </cdr:to>
    <cdr:sp macro="" textlink="">
      <cdr:nvSpPr>
        <cdr:cNvPr id="20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930116" y="3544186"/>
          <a:ext cx="317500" cy="73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0.90087</cdr:x>
      <cdr:y>0.55932</cdr:y>
    </cdr:from>
    <cdr:to>
      <cdr:x>0.99112</cdr:x>
      <cdr:y>0.61893</cdr:y>
    </cdr:to>
    <cdr:sp macro="" textlink="">
      <cdr:nvSpPr>
        <cdr:cNvPr id="2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7906" y="3403010"/>
          <a:ext cx="840265" cy="36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Total availability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0.79432</cdr:x>
      <cdr:y>0.05619</cdr:y>
    </cdr:from>
    <cdr:to>
      <cdr:x>0.99013</cdr:x>
      <cdr:y>0.8044</cdr:y>
    </cdr:to>
    <cdr:grpSp>
      <cdr:nvGrpSpPr>
        <cdr:cNvPr id="25" name="Group 24"/>
        <cdr:cNvGrpSpPr/>
      </cdr:nvGrpSpPr>
      <cdr:grpSpPr>
        <a:xfrm xmlns:a="http://schemas.openxmlformats.org/drawingml/2006/main">
          <a:off x="7394595" y="341827"/>
          <a:ext cx="1822862" cy="4551676"/>
          <a:chOff x="7903852" y="1328178"/>
          <a:chExt cx="1306090" cy="2152512"/>
        </a:xfrm>
      </cdr:grpSpPr>
      <cdr:sp macro="" textlink="">
        <cdr:nvSpPr>
          <cdr:cNvPr id="2" name="Rectangle 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417490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74F28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3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1" y="1328178"/>
            <a:ext cx="1084531" cy="26374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standing volume</a:t>
            </a:r>
          </a:p>
        </cdr:txBody>
      </cdr:sp>
      <cdr:sp macro="" textlink="">
        <cdr:nvSpPr>
          <cdr:cNvPr id="4" name="Rectangle 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69938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0B79E" mc:Ignorable="a14" a14:legacySpreadsheetColorIndex="16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5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10609" y="1647645"/>
            <a:ext cx="1084530" cy="1886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Great Britain net increment</a:t>
            </a:r>
          </a:p>
        </cdr:txBody>
      </cdr:sp>
      <cdr:sp macro="" textlink="">
        <cdr:nvSpPr>
          <cdr:cNvPr id="6" name="Rectangl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1986017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3B9946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7" name="Text Box 1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1917994"/>
            <a:ext cx="1084530" cy="22117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standing volume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8" name="Rectangle 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2" y="223794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B6D99F" mc:Ignorable="a14" a14:legacySpreadsheetColorIndex="18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9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18971" y="2192991"/>
            <a:ext cx="1084530" cy="1750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England net increment</a:t>
            </a:r>
          </a:p>
        </cdr:txBody>
      </cdr:sp>
      <cdr:sp macro="" textlink="">
        <cdr:nvSpPr>
          <cdr:cNvPr id="10" name="Rectangle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2565648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B4E83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1" name="Text Box 1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319" y="2486789"/>
            <a:ext cx="1084623" cy="24284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standing volume</a:t>
            </a:r>
          </a:p>
        </cdr:txBody>
      </cdr:sp>
      <cdr:sp macro="" textlink="">
        <cdr:nvSpPr>
          <cdr:cNvPr id="12" name="Rectangle 11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2853265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8DA6C1" mc:Ignorable="a14" a14:legacySpreadsheetColorIndex="62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3" name="Text Box 1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2769643"/>
            <a:ext cx="1084530" cy="25236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Scotland net increment</a:t>
            </a:r>
          </a:p>
        </cdr:txBody>
      </cdr:sp>
      <cdr:sp macro="" textlink="">
        <cdr:nvSpPr>
          <cdr:cNvPr id="14" name="Rectangle 13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3109036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DA1425" mc:Ignorable="a14" a14:legacySpreadsheetColorIndex="56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5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2" y="3038555"/>
            <a:ext cx="1084530" cy="2260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standing volume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6" name="Rectangle 1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03853" y="3360859"/>
            <a:ext cx="128973" cy="8512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19698" mc:Ignorable="a14" a14:legacySpreadsheetColorIndex="63"/>
          </a:solidFill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5401A" mc:Ignorable="a14" a14:legacySpreadsheetColorIndex="60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  <cdr:sp macro="" textlink="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125411" y="3326151"/>
            <a:ext cx="1084531" cy="15453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Wales net increment</a:t>
            </a:r>
          </a:p>
          <a:p xmlns:a="http://schemas.openxmlformats.org/drawingml/2006/main">
            <a:pPr algn="l" rtl="0">
              <a:defRPr sz="1000"/>
            </a:pPr>
            <a:endPara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0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1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2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0.01665</cdr:x>
      <cdr:y>0.02913</cdr:y>
    </cdr:to>
    <cdr:sp macro="" textlink="">
      <cdr:nvSpPr>
        <cdr:cNvPr id="23" name="AutoShap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04259" cy="126409"/>
        </a:xfrm>
        <a:prstGeom xmlns:a="http://schemas.openxmlformats.org/drawingml/2006/main" prst="triangle">
          <a:avLst>
            <a:gd name="adj" fmla="val 5000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0.79662</cdr:x>
      <cdr:y>0.84706</cdr:y>
    </cdr:from>
    <cdr:to>
      <cdr:x>0.99071</cdr:x>
      <cdr:y>0.90667</cdr:y>
    </cdr:to>
    <cdr:grpSp>
      <cdr:nvGrpSpPr>
        <cdr:cNvPr id="29" name="Group 28"/>
        <cdr:cNvGrpSpPr/>
      </cdr:nvGrpSpPr>
      <cdr:grpSpPr>
        <a:xfrm xmlns:a="http://schemas.openxmlformats.org/drawingml/2006/main">
          <a:off x="7416006" y="5153022"/>
          <a:ext cx="1806850" cy="362632"/>
          <a:chOff x="7722530" y="3831273"/>
          <a:chExt cx="1342349" cy="362678"/>
        </a:xfrm>
      </cdr:grpSpPr>
      <cdr:sp macro="" textlink="">
        <cdr:nvSpPr>
          <cdr:cNvPr id="18" name="Rectangle 17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722530" y="3868204"/>
            <a:ext cx="443850" cy="25188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1B4E83"/>
          </a:solidFill>
          <a:ln xmlns:a="http://schemas.openxmlformats.org/drawingml/2006/main">
            <a:noFill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19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7767688" y="3994572"/>
            <a:ext cx="317501" cy="742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noFill/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24" name="AutoShape 20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884912" y="3912497"/>
            <a:ext cx="104282" cy="126368"/>
          </a:xfrm>
          <a:prstGeom xmlns:a="http://schemas.openxmlformats.org/drawingml/2006/main" prst="triangle">
            <a:avLst>
              <a:gd name="adj" fmla="val 50000"/>
            </a:avLst>
          </a:prstGeom>
          <a:solidFill xmlns:a="http://schemas.openxmlformats.org/drawingml/2006/main">
            <a:srgbClr xmlns:mc="http://schemas.openxmlformats.org/markup-compatibility/2006" xmlns:a14="http://schemas.microsoft.com/office/drawing/2010/main" val="FFFFFF" mc:Ignorable="a14" a14:legacySpreadsheetColorIndex="65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GB"/>
          </a:p>
        </cdr:txBody>
      </cdr:sp>
      <cdr:sp macro="" textlink="">
        <cdr:nvSpPr>
          <cdr:cNvPr id="26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224573" y="3831273"/>
            <a:ext cx="840306" cy="36267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27432" tIns="18288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r>
              <a:rPr lang="en-GB" sz="1400" b="0" i="0" u="none" strike="noStrike" baseline="0">
                <a:solidFill>
                  <a:srgbClr val="000000"/>
                </a:solidFill>
                <a:latin typeface="Verdana"/>
              </a:rPr>
              <a:t>Total availability </a:t>
            </a:r>
          </a:p>
        </cdr:txBody>
      </cdr: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0.1014</cdr:x>
      <cdr:y>0.92704</cdr:y>
    </cdr:from>
    <cdr:to>
      <cdr:x>0.26473</cdr:x>
      <cdr:y>0.99478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3999" y="5209705"/>
          <a:ext cx="1504380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Great Britain</a:t>
          </a:r>
        </a:p>
      </cdr:txBody>
    </cdr:sp>
  </cdr:relSizeAnchor>
  <cdr:relSizeAnchor xmlns:cdr="http://schemas.openxmlformats.org/drawingml/2006/chartDrawing">
    <cdr:from>
      <cdr:x>0.24961</cdr:x>
      <cdr:y>0.92873</cdr:y>
    </cdr:from>
    <cdr:to>
      <cdr:x>0.41365</cdr:x>
      <cdr:y>0.99648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9089" y="5219230"/>
          <a:ext cx="1510919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England</a:t>
          </a:r>
        </a:p>
      </cdr:txBody>
    </cdr:sp>
  </cdr:relSizeAnchor>
  <cdr:relSizeAnchor xmlns:cdr="http://schemas.openxmlformats.org/drawingml/2006/chartDrawing">
    <cdr:from>
      <cdr:x>0.39827</cdr:x>
      <cdr:y>0.92873</cdr:y>
    </cdr:from>
    <cdr:to>
      <cdr:x>0.55946</cdr:x>
      <cdr:y>0.99673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8345" y="5219258"/>
          <a:ext cx="1484669" cy="38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Scotland</a:t>
          </a:r>
        </a:p>
      </cdr:txBody>
    </cdr:sp>
  </cdr:relSizeAnchor>
  <cdr:relSizeAnchor xmlns:cdr="http://schemas.openxmlformats.org/drawingml/2006/chartDrawing">
    <cdr:from>
      <cdr:x>0.54387</cdr:x>
      <cdr:y>0.93042</cdr:y>
    </cdr:from>
    <cdr:to>
      <cdr:x>0.70424</cdr:x>
      <cdr:y>0.99992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9395" y="5228755"/>
          <a:ext cx="1477116" cy="390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Wales</a:t>
          </a:r>
        </a:p>
      </cdr:txBody>
    </cdr:sp>
  </cdr:relSizeAnchor>
  <cdr:relSizeAnchor xmlns:cdr="http://schemas.openxmlformats.org/drawingml/2006/chartDrawing">
    <cdr:from>
      <cdr:x>0.69367</cdr:x>
      <cdr:y>0.933</cdr:y>
    </cdr:from>
    <cdr:to>
      <cdr:x>0.85522</cdr:x>
      <cdr:y>1</cdr:y>
    </cdr:to>
    <cdr:sp macro="" textlink="">
      <cdr:nvSpPr>
        <cdr:cNvPr id="102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9160" y="5243226"/>
          <a:ext cx="1487985" cy="376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>
              <a:latin typeface="Verdana" panose="020B0604030504040204" pitchFamily="34" charset="0"/>
            </a:rPr>
            <a:t>Northern Ireland</a:t>
          </a:r>
        </a:p>
      </cdr:txBody>
    </cdr:sp>
  </cdr:relSizeAnchor>
  <cdr:relSizeAnchor xmlns:cdr="http://schemas.openxmlformats.org/drawingml/2006/chartDrawing">
    <cdr:from>
      <cdr:x>0.839</cdr:x>
      <cdr:y>0.106</cdr:y>
    </cdr:from>
    <cdr:to>
      <cdr:x>0.8555</cdr:x>
      <cdr:y>0.12975</cdr:y>
    </cdr:to>
    <cdr:sp macro="" textlink="">
      <cdr:nvSpPr>
        <cdr:cNvPr id="1030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595694"/>
          <a:ext cx="151976" cy="133469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0.10075</cdr:y>
    </cdr:from>
    <cdr:to>
      <cdr:x>0.98125</cdr:x>
      <cdr:y>0.15932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566190"/>
          <a:ext cx="1084557" cy="329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FC/NRW</a:t>
          </a:r>
        </a:p>
      </cdr:txBody>
    </cdr:sp>
  </cdr:relSizeAnchor>
  <cdr:relSizeAnchor xmlns:cdr="http://schemas.openxmlformats.org/drawingml/2006/chartDrawing">
    <cdr:from>
      <cdr:x>0.839</cdr:x>
      <cdr:y>0.16523</cdr:y>
    </cdr:from>
    <cdr:to>
      <cdr:x>0.8555</cdr:x>
      <cdr:y>0.18673</cdr:y>
    </cdr:to>
    <cdr:sp macro="" textlink="">
      <cdr:nvSpPr>
        <cdr:cNvPr id="1032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928545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0.16048</cdr:y>
    </cdr:from>
    <cdr:to>
      <cdr:x>0.98125</cdr:x>
      <cdr:y>0.18848</cdr:y>
    </cdr:to>
    <cdr:sp macro="" textlink="">
      <cdr:nvSpPr>
        <cdr:cNvPr id="1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901851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PS</a:t>
          </a:r>
        </a:p>
      </cdr:txBody>
    </cdr:sp>
  </cdr:relSizeAnchor>
  <cdr:relSizeAnchor xmlns:cdr="http://schemas.openxmlformats.org/drawingml/2006/chartDrawing">
    <cdr:from>
      <cdr:x>0.839</cdr:x>
      <cdr:y>0.19773</cdr:y>
    </cdr:from>
    <cdr:to>
      <cdr:x>0.8555</cdr:x>
      <cdr:y>0.21923</cdr:y>
    </cdr:to>
    <cdr:sp macro="" textlink="">
      <cdr:nvSpPr>
        <cdr:cNvPr id="1034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111187"/>
          <a:ext cx="151976" cy="120824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0.19323</cdr:y>
    </cdr:from>
    <cdr:to>
      <cdr:x>0.98125</cdr:x>
      <cdr:y>0.22123</cdr:y>
    </cdr:to>
    <cdr:sp macro="" textlink="">
      <cdr:nvSpPr>
        <cdr:cNvPr id="10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085898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FC</a:t>
          </a:r>
        </a:p>
      </cdr:txBody>
    </cdr:sp>
  </cdr:relSizeAnchor>
  <cdr:relSizeAnchor xmlns:cdr="http://schemas.openxmlformats.org/drawingml/2006/chartDrawing">
    <cdr:from>
      <cdr:x>0.839</cdr:x>
      <cdr:y>0.23098</cdr:y>
    </cdr:from>
    <cdr:to>
      <cdr:x>0.8555</cdr:x>
      <cdr:y>0.25198</cdr:y>
    </cdr:to>
    <cdr:sp macro="" textlink="">
      <cdr:nvSpPr>
        <cdr:cNvPr id="1036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298043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0.22648</cdr:y>
    </cdr:from>
    <cdr:to>
      <cdr:x>0.98125</cdr:x>
      <cdr:y>0.25373</cdr:y>
    </cdr:to>
    <cdr:sp macro="" textlink="">
      <cdr:nvSpPr>
        <cdr:cNvPr id="10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272754"/>
          <a:ext cx="1084557" cy="15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PS</a:t>
          </a:r>
        </a:p>
      </cdr:txBody>
    </cdr:sp>
  </cdr:relSizeAnchor>
  <cdr:relSizeAnchor xmlns:cdr="http://schemas.openxmlformats.org/drawingml/2006/chartDrawing">
    <cdr:from>
      <cdr:x>0.839</cdr:x>
      <cdr:y>0.26423</cdr:y>
    </cdr:from>
    <cdr:to>
      <cdr:x>0.8555</cdr:x>
      <cdr:y>0.28523</cdr:y>
    </cdr:to>
    <cdr:sp macro="" textlink="">
      <cdr:nvSpPr>
        <cdr:cNvPr id="1038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484900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0.25848</cdr:y>
    </cdr:from>
    <cdr:to>
      <cdr:x>0.98125</cdr:x>
      <cdr:y>0.28648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452586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FC</a:t>
          </a:r>
        </a:p>
      </cdr:txBody>
    </cdr:sp>
  </cdr:relSizeAnchor>
  <cdr:relSizeAnchor xmlns:cdr="http://schemas.openxmlformats.org/drawingml/2006/chartDrawing">
    <cdr:from>
      <cdr:x>0.839</cdr:x>
      <cdr:y>0.29698</cdr:y>
    </cdr:from>
    <cdr:to>
      <cdr:x>0.8555</cdr:x>
      <cdr:y>0.31773</cdr:y>
    </cdr:to>
    <cdr:sp macro="" textlink="">
      <cdr:nvSpPr>
        <cdr:cNvPr id="1040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668947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0.29173</cdr:y>
    </cdr:from>
    <cdr:to>
      <cdr:x>0.98125</cdr:x>
      <cdr:y>0.31973</cdr:y>
    </cdr:to>
    <cdr:sp macro="" textlink="">
      <cdr:nvSpPr>
        <cdr:cNvPr id="10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639443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PS</a:t>
          </a:r>
        </a:p>
      </cdr:txBody>
    </cdr:sp>
  </cdr:relSizeAnchor>
  <cdr:relSizeAnchor xmlns:cdr="http://schemas.openxmlformats.org/drawingml/2006/chartDrawing">
    <cdr:from>
      <cdr:x>0.839</cdr:x>
      <cdr:y>0.33023</cdr:y>
    </cdr:from>
    <cdr:to>
      <cdr:x>0.8555</cdr:x>
      <cdr:y>0.35173</cdr:y>
    </cdr:to>
    <cdr:sp macro="" textlink="">
      <cdr:nvSpPr>
        <cdr:cNvPr id="1042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855803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E32E3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0.32423</cdr:y>
    </cdr:from>
    <cdr:to>
      <cdr:x>0.98125</cdr:x>
      <cdr:y>0.35298</cdr:y>
    </cdr:to>
    <cdr:sp macro="" textlink="">
      <cdr:nvSpPr>
        <cdr:cNvPr id="104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822085"/>
          <a:ext cx="1084557" cy="161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NRW</a:t>
          </a:r>
        </a:p>
      </cdr:txBody>
    </cdr:sp>
  </cdr:relSizeAnchor>
  <cdr:relSizeAnchor xmlns:cdr="http://schemas.openxmlformats.org/drawingml/2006/chartDrawing">
    <cdr:from>
      <cdr:x>0.839</cdr:x>
      <cdr:y>0.36348</cdr:y>
    </cdr:from>
    <cdr:to>
      <cdr:x>0.8555</cdr:x>
      <cdr:y>0.38423</cdr:y>
    </cdr:to>
    <cdr:sp macro="" textlink="">
      <cdr:nvSpPr>
        <cdr:cNvPr id="1044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2042660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0.35748</cdr:y>
    </cdr:from>
    <cdr:to>
      <cdr:x>0.98125</cdr:x>
      <cdr:y>0.38498</cdr:y>
    </cdr:to>
    <cdr:sp macro="" textlink="">
      <cdr:nvSpPr>
        <cdr:cNvPr id="104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2008942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PS</a:t>
          </a:r>
        </a:p>
      </cdr:txBody>
    </cdr:sp>
  </cdr:relSizeAnchor>
  <cdr:relSizeAnchor xmlns:cdr="http://schemas.openxmlformats.org/drawingml/2006/chartDrawing">
    <cdr:from>
      <cdr:x>0.001</cdr:x>
      <cdr:y>0.07625</cdr:y>
    </cdr:from>
    <cdr:to>
      <cdr:x>0.059</cdr:x>
      <cdr:y>0.8035</cdr:y>
    </cdr:to>
    <cdr:sp macro="" textlink="">
      <cdr:nvSpPr>
        <cdr:cNvPr id="105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428506"/>
          <a:ext cx="534219" cy="40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Average annual availability per period</a:t>
          </a:r>
        </a:p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(thousands of m3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105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  <cdr:relSizeAnchor xmlns:cdr="http://schemas.openxmlformats.org/drawingml/2006/chartDrawing">
    <cdr:from>
      <cdr:x>0.84006</cdr:x>
      <cdr:y>0.3964</cdr:y>
    </cdr:from>
    <cdr:to>
      <cdr:x>0.85656</cdr:x>
      <cdr:y>0.4179</cdr:y>
    </cdr:to>
    <cdr:sp macro="" textlink="">
      <cdr:nvSpPr>
        <cdr:cNvPr id="25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475" y="2227643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FF990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0.86456</cdr:x>
      <cdr:y>0.3904</cdr:y>
    </cdr:from>
    <cdr:to>
      <cdr:x>0.98231</cdr:x>
      <cdr:y>0.41915</cdr:y>
    </cdr:to>
    <cdr:sp macro="" textlink="">
      <cdr:nvSpPr>
        <cdr:cNvPr id="26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3137" y="2193925"/>
          <a:ext cx="1084557" cy="16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NI FS</a:t>
          </a:r>
        </a:p>
      </cdr:txBody>
    </cdr:sp>
  </cdr:relSizeAnchor>
  <cdr:relSizeAnchor xmlns:cdr="http://schemas.openxmlformats.org/drawingml/2006/chartDrawing">
    <cdr:from>
      <cdr:x>0.84006</cdr:x>
      <cdr:y>0.42965</cdr:y>
    </cdr:from>
    <cdr:to>
      <cdr:x>0.85656</cdr:x>
      <cdr:y>0.4504</cdr:y>
    </cdr:to>
    <cdr:sp macro="" textlink="">
      <cdr:nvSpPr>
        <cdr:cNvPr id="27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475" y="2414500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0.86456</cdr:x>
      <cdr:y>0.42365</cdr:y>
    </cdr:from>
    <cdr:to>
      <cdr:x>0.98231</cdr:x>
      <cdr:y>0.45115</cdr:y>
    </cdr:to>
    <cdr:sp macro="" textlink="">
      <cdr:nvSpPr>
        <cdr:cNvPr id="28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3137" y="2380781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NI PS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10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0.14767</cdr:x>
      <cdr:y>0.90643</cdr:y>
    </cdr:from>
    <cdr:to>
      <cdr:x>0.26698</cdr:x>
      <cdr:y>0.99019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9290" y="5086040"/>
          <a:ext cx="1098202" cy="469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Great Britain</a:t>
          </a:r>
        </a:p>
      </cdr:txBody>
    </cdr:sp>
  </cdr:relSizeAnchor>
  <cdr:relSizeAnchor xmlns:cdr="http://schemas.openxmlformats.org/drawingml/2006/chartDrawing">
    <cdr:from>
      <cdr:x>0.28578</cdr:x>
      <cdr:y>0.91443</cdr:y>
    </cdr:from>
    <cdr:to>
      <cdr:x>0.40047</cdr:x>
      <cdr:y>0.98218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502" y="5130964"/>
          <a:ext cx="1055678" cy="380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England</a:t>
          </a:r>
        </a:p>
      </cdr:txBody>
    </cdr:sp>
  </cdr:relSizeAnchor>
  <cdr:relSizeAnchor xmlns:cdr="http://schemas.openxmlformats.org/drawingml/2006/chartDrawing">
    <cdr:from>
      <cdr:x>0.4253</cdr:x>
      <cdr:y>0.91431</cdr:y>
    </cdr:from>
    <cdr:to>
      <cdr:x>0.54242</cdr:x>
      <cdr:y>0.98231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4742" y="5130262"/>
          <a:ext cx="1078045" cy="381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Scotland</a:t>
          </a:r>
        </a:p>
      </cdr:txBody>
    </cdr:sp>
  </cdr:relSizeAnchor>
  <cdr:relSizeAnchor xmlns:cdr="http://schemas.openxmlformats.org/drawingml/2006/chartDrawing">
    <cdr:from>
      <cdr:x>0.56027</cdr:x>
      <cdr:y>0.91356</cdr:y>
    </cdr:from>
    <cdr:to>
      <cdr:x>0.67027</cdr:x>
      <cdr:y>0.98306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7113" y="5126054"/>
          <a:ext cx="1012508" cy="389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Wales</a:t>
          </a:r>
        </a:p>
      </cdr:txBody>
    </cdr:sp>
  </cdr:relSizeAnchor>
  <cdr:relSizeAnchor xmlns:cdr="http://schemas.openxmlformats.org/drawingml/2006/chartDrawing">
    <cdr:from>
      <cdr:x>0.68815</cdr:x>
      <cdr:y>0.90555</cdr:y>
    </cdr:from>
    <cdr:to>
      <cdr:x>0.81562</cdr:x>
      <cdr:y>0.99107</cdr:y>
    </cdr:to>
    <cdr:sp macro="" textlink="">
      <cdr:nvSpPr>
        <cdr:cNvPr id="102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4131" y="5081113"/>
          <a:ext cx="1173301" cy="479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>
              <a:latin typeface="Verdana" panose="020B0604030504040204" pitchFamily="34" charset="0"/>
            </a:rPr>
            <a:t>Northern </a:t>
          </a:r>
        </a:p>
        <a:p xmlns:a="http://schemas.openxmlformats.org/drawingml/2006/main">
          <a:pPr algn="ctr" rtl="0">
            <a:defRPr sz="1000"/>
          </a:pPr>
          <a:r>
            <a:rPr lang="en-GB" sz="1400">
              <a:latin typeface="Verdana" panose="020B0604030504040204" pitchFamily="34" charset="0"/>
            </a:rPr>
            <a:t>Ireland</a:t>
          </a:r>
        </a:p>
      </cdr:txBody>
    </cdr:sp>
  </cdr:relSizeAnchor>
  <cdr:relSizeAnchor xmlns:cdr="http://schemas.openxmlformats.org/drawingml/2006/chartDrawing">
    <cdr:from>
      <cdr:x>0.001</cdr:x>
      <cdr:y>0.03729</cdr:y>
    </cdr:from>
    <cdr:to>
      <cdr:x>0.06101</cdr:x>
      <cdr:y>0.88983</cdr:y>
    </cdr:to>
    <cdr:sp macro="" textlink="">
      <cdr:nvSpPr>
        <cdr:cNvPr id="105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209550"/>
          <a:ext cx="552764" cy="4791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Average annual availability per period</a:t>
          </a:r>
        </a:p>
        <a:p xmlns:a="http://schemas.openxmlformats.org/drawingml/2006/main">
          <a:pPr algn="ctr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(thousands of m</a:t>
          </a:r>
          <a:r>
            <a:rPr lang="en-GB" sz="1400" b="0" i="0" u="none" strike="noStrike" baseline="30000">
              <a:solidFill>
                <a:srgbClr val="000000"/>
              </a:solidFill>
              <a:latin typeface="Verdana"/>
            </a:rPr>
            <a:t>3</a:t>
          </a:r>
          <a:r>
            <a:rPr lang="en-GB" sz="1400" b="0" i="0" u="none" strike="noStrike" baseline="0">
              <a:solidFill>
                <a:srgbClr val="000000"/>
              </a:solidFill>
              <a:latin typeface="Verdana"/>
            </a:rPr>
            <a:t>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105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  <cdr:relSizeAnchor xmlns:cdr="http://schemas.openxmlformats.org/drawingml/2006/chartDrawing">
    <cdr:from>
      <cdr:x>0.82314</cdr:x>
      <cdr:y>0.05925</cdr:y>
    </cdr:from>
    <cdr:to>
      <cdr:x>0.8427</cdr:x>
      <cdr:y>0.09133</cdr:y>
    </cdr:to>
    <cdr:sp macro="" textlink="">
      <cdr:nvSpPr>
        <cdr:cNvPr id="1030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332450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0.02712</cdr:y>
    </cdr:from>
    <cdr:to>
      <cdr:x>0.99664</cdr:x>
      <cdr:y>0.12346</cdr:y>
    </cdr:to>
    <cdr:sp macro="" textlink="">
      <cdr:nvSpPr>
        <cdr:cNvPr id="10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152173"/>
          <a:ext cx="1314809" cy="540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Great Britain FC/NRW</a:t>
          </a:r>
        </a:p>
      </cdr:txBody>
    </cdr:sp>
  </cdr:relSizeAnchor>
  <cdr:relSizeAnchor xmlns:cdr="http://schemas.openxmlformats.org/drawingml/2006/chartDrawing">
    <cdr:from>
      <cdr:x>0.82314</cdr:x>
      <cdr:y>0.16493</cdr:y>
    </cdr:from>
    <cdr:to>
      <cdr:x>0.8427</cdr:x>
      <cdr:y>0.19701</cdr:y>
    </cdr:to>
    <cdr:sp macro="" textlink="">
      <cdr:nvSpPr>
        <cdr:cNvPr id="1032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925443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0.84666</cdr:x>
      <cdr:y>0.13972</cdr:y>
    </cdr:from>
    <cdr:to>
      <cdr:x>0.9957</cdr:x>
      <cdr:y>0.22222</cdr:y>
    </cdr:to>
    <cdr:sp macro="" textlink="">
      <cdr:nvSpPr>
        <cdr:cNvPr id="1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3165" y="783977"/>
          <a:ext cx="1371900" cy="4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Great Britain</a:t>
          </a:r>
        </a:p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PS</a:t>
          </a:r>
        </a:p>
      </cdr:txBody>
    </cdr:sp>
  </cdr:relSizeAnchor>
  <cdr:relSizeAnchor xmlns:cdr="http://schemas.openxmlformats.org/drawingml/2006/chartDrawing">
    <cdr:from>
      <cdr:x>0.82314</cdr:x>
      <cdr:y>0.26482</cdr:y>
    </cdr:from>
    <cdr:to>
      <cdr:x>0.8427</cdr:x>
      <cdr:y>0.2969</cdr:y>
    </cdr:to>
    <cdr:sp macro="" textlink="">
      <cdr:nvSpPr>
        <cdr:cNvPr id="1034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1485953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0.85286</cdr:x>
      <cdr:y>0.25617</cdr:y>
    </cdr:from>
    <cdr:to>
      <cdr:x>0.9957</cdr:x>
      <cdr:y>0.30556</cdr:y>
    </cdr:to>
    <cdr:sp macro="" textlink="">
      <cdr:nvSpPr>
        <cdr:cNvPr id="10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256" y="1437405"/>
          <a:ext cx="1314809" cy="277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England FC</a:t>
          </a:r>
        </a:p>
      </cdr:txBody>
    </cdr:sp>
  </cdr:relSizeAnchor>
  <cdr:relSizeAnchor xmlns:cdr="http://schemas.openxmlformats.org/drawingml/2006/chartDrawing">
    <cdr:from>
      <cdr:x>0.82314</cdr:x>
      <cdr:y>0.38261</cdr:y>
    </cdr:from>
    <cdr:to>
      <cdr:x>0.8427</cdr:x>
      <cdr:y>0.41469</cdr:y>
    </cdr:to>
    <cdr:sp macro="" textlink="">
      <cdr:nvSpPr>
        <cdr:cNvPr id="1036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2146855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0.37291</cdr:y>
    </cdr:from>
    <cdr:to>
      <cdr:x>0.99664</cdr:x>
      <cdr:y>0.42438</cdr:y>
    </cdr:to>
    <cdr:sp macro="" textlink="">
      <cdr:nvSpPr>
        <cdr:cNvPr id="10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2092460"/>
          <a:ext cx="1314809" cy="288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England PS</a:t>
          </a:r>
        </a:p>
      </cdr:txBody>
    </cdr:sp>
  </cdr:relSizeAnchor>
  <cdr:relSizeAnchor xmlns:cdr="http://schemas.openxmlformats.org/drawingml/2006/chartDrawing">
    <cdr:from>
      <cdr:x>0.82314</cdr:x>
      <cdr:y>0.47082</cdr:y>
    </cdr:from>
    <cdr:to>
      <cdr:x>0.8427</cdr:x>
      <cdr:y>0.5029</cdr:y>
    </cdr:to>
    <cdr:sp macro="" textlink="">
      <cdr:nvSpPr>
        <cdr:cNvPr id="1038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2641817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0.46137</cdr:y>
    </cdr:from>
    <cdr:to>
      <cdr:x>0.99664</cdr:x>
      <cdr:y>0.51235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2588817"/>
          <a:ext cx="1314809" cy="286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Scotland FC</a:t>
          </a:r>
        </a:p>
      </cdr:txBody>
    </cdr:sp>
  </cdr:relSizeAnchor>
  <cdr:relSizeAnchor xmlns:cdr="http://schemas.openxmlformats.org/drawingml/2006/chartDrawing">
    <cdr:from>
      <cdr:x>0.82314</cdr:x>
      <cdr:y>0.56468</cdr:y>
    </cdr:from>
    <cdr:to>
      <cdr:x>0.8427</cdr:x>
      <cdr:y>0.59676</cdr:y>
    </cdr:to>
    <cdr:sp macro="" textlink="">
      <cdr:nvSpPr>
        <cdr:cNvPr id="1040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3168453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0.55495</cdr:y>
    </cdr:from>
    <cdr:to>
      <cdr:x>0.99664</cdr:x>
      <cdr:y>0.60648</cdr:y>
    </cdr:to>
    <cdr:sp macro="" textlink="">
      <cdr:nvSpPr>
        <cdr:cNvPr id="10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3113884"/>
          <a:ext cx="1314809" cy="289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Scotland PS</a:t>
          </a:r>
        </a:p>
      </cdr:txBody>
    </cdr:sp>
  </cdr:relSizeAnchor>
  <cdr:relSizeAnchor xmlns:cdr="http://schemas.openxmlformats.org/drawingml/2006/chartDrawing">
    <cdr:from>
      <cdr:x>0.82314</cdr:x>
      <cdr:y>0.655</cdr:y>
    </cdr:from>
    <cdr:to>
      <cdr:x>0.8427</cdr:x>
      <cdr:y>0.68708</cdr:y>
    </cdr:to>
    <cdr:sp macro="" textlink="">
      <cdr:nvSpPr>
        <cdr:cNvPr id="1042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3675272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E32E3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0.64764</cdr:y>
    </cdr:from>
    <cdr:to>
      <cdr:x>0.99664</cdr:x>
      <cdr:y>0.69444</cdr:y>
    </cdr:to>
    <cdr:sp macro="" textlink="">
      <cdr:nvSpPr>
        <cdr:cNvPr id="104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3633954"/>
          <a:ext cx="1314809" cy="262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Wales NRW</a:t>
          </a:r>
        </a:p>
      </cdr:txBody>
    </cdr:sp>
  </cdr:relSizeAnchor>
  <cdr:relSizeAnchor xmlns:cdr="http://schemas.openxmlformats.org/drawingml/2006/chartDrawing">
    <cdr:from>
      <cdr:x>0.82314</cdr:x>
      <cdr:y>0.74471</cdr:y>
    </cdr:from>
    <cdr:to>
      <cdr:x>0.8427</cdr:x>
      <cdr:y>0.77679</cdr:y>
    </cdr:to>
    <cdr:sp macro="" textlink="">
      <cdr:nvSpPr>
        <cdr:cNvPr id="1044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4178622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0.8538</cdr:x>
      <cdr:y>0.73754</cdr:y>
    </cdr:from>
    <cdr:to>
      <cdr:x>0.99664</cdr:x>
      <cdr:y>0.78395</cdr:y>
    </cdr:to>
    <cdr:sp macro="" textlink="">
      <cdr:nvSpPr>
        <cdr:cNvPr id="104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8916" y="4138426"/>
          <a:ext cx="1314809" cy="2603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Wales PS</a:t>
          </a:r>
        </a:p>
      </cdr:txBody>
    </cdr:sp>
  </cdr:relSizeAnchor>
  <cdr:relSizeAnchor xmlns:cdr="http://schemas.openxmlformats.org/drawingml/2006/chartDrawing">
    <cdr:from>
      <cdr:x>0.85509</cdr:x>
      <cdr:y>0.82773</cdr:y>
    </cdr:from>
    <cdr:to>
      <cdr:x>0.99793</cdr:x>
      <cdr:y>0.87346</cdr:y>
    </cdr:to>
    <cdr:sp macro="" textlink="">
      <cdr:nvSpPr>
        <cdr:cNvPr id="26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70751" y="4644490"/>
          <a:ext cx="1314809" cy="256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NI FS</a:t>
          </a:r>
        </a:p>
      </cdr:txBody>
    </cdr:sp>
  </cdr:relSizeAnchor>
  <cdr:relSizeAnchor xmlns:cdr="http://schemas.openxmlformats.org/drawingml/2006/chartDrawing">
    <cdr:from>
      <cdr:x>0.82314</cdr:x>
      <cdr:y>0.9176</cdr:y>
    </cdr:from>
    <cdr:to>
      <cdr:x>0.8427</cdr:x>
      <cdr:y>0.94968</cdr:y>
    </cdr:to>
    <cdr:sp macro="" textlink="">
      <cdr:nvSpPr>
        <cdr:cNvPr id="27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5148758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0.85321</cdr:x>
      <cdr:y>0.91118</cdr:y>
    </cdr:from>
    <cdr:to>
      <cdr:x>0.99605</cdr:x>
      <cdr:y>0.95611</cdr:y>
    </cdr:to>
    <cdr:sp macro="" textlink="">
      <cdr:nvSpPr>
        <cdr:cNvPr id="28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433" y="5112687"/>
          <a:ext cx="1314809" cy="25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NI PS</a:t>
          </a:r>
        </a:p>
      </cdr:txBody>
    </cdr:sp>
  </cdr:relSizeAnchor>
  <cdr:relSizeAnchor xmlns:cdr="http://schemas.openxmlformats.org/drawingml/2006/chartDrawing">
    <cdr:from>
      <cdr:x>0.82314</cdr:x>
      <cdr:y>0.83456</cdr:y>
    </cdr:from>
    <cdr:to>
      <cdr:x>0.8427</cdr:x>
      <cdr:y>0.86663</cdr:y>
    </cdr:to>
    <cdr:sp macro="" textlink="">
      <cdr:nvSpPr>
        <cdr:cNvPr id="30" name="Rectangle 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6695" y="4682767"/>
          <a:ext cx="18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990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 sz="14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0.11175</cdr:x>
      <cdr:y>0.93225</cdr:y>
    </cdr:from>
    <cdr:to>
      <cdr:x>0.28335</cdr:x>
      <cdr:y>1</cdr:y>
    </cdr:to>
    <cdr:sp macro="" textlink="">
      <cdr:nvSpPr>
        <cdr:cNvPr id="2375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292" y="5239012"/>
          <a:ext cx="1580557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Great Britain</a:t>
          </a:r>
        </a:p>
      </cdr:txBody>
    </cdr:sp>
  </cdr:relSizeAnchor>
  <cdr:relSizeAnchor xmlns:cdr="http://schemas.openxmlformats.org/drawingml/2006/chartDrawing">
    <cdr:from>
      <cdr:x>0.30752</cdr:x>
      <cdr:y>0.92704</cdr:y>
    </cdr:from>
    <cdr:to>
      <cdr:x>0.46329</cdr:x>
      <cdr:y>0.99479</cdr:y>
    </cdr:to>
    <cdr:sp macro="" textlink="">
      <cdr:nvSpPr>
        <cdr:cNvPr id="2375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487" y="5209723"/>
          <a:ext cx="1434713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England</a:t>
          </a:r>
        </a:p>
      </cdr:txBody>
    </cdr:sp>
  </cdr:relSizeAnchor>
  <cdr:relSizeAnchor xmlns:cdr="http://schemas.openxmlformats.org/drawingml/2006/chartDrawing">
    <cdr:from>
      <cdr:x>0.48927</cdr:x>
      <cdr:y>0.92873</cdr:y>
    </cdr:from>
    <cdr:to>
      <cdr:x>0.65047</cdr:x>
      <cdr:y>0.99673</cdr:y>
    </cdr:to>
    <cdr:sp macro="" textlink="">
      <cdr:nvSpPr>
        <cdr:cNvPr id="2375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6527" y="5219248"/>
          <a:ext cx="1484697" cy="38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Scotland</a:t>
          </a:r>
        </a:p>
      </cdr:txBody>
    </cdr:sp>
  </cdr:relSizeAnchor>
  <cdr:relSizeAnchor xmlns:cdr="http://schemas.openxmlformats.org/drawingml/2006/chartDrawing">
    <cdr:from>
      <cdr:x>0.66693</cdr:x>
      <cdr:y>0.92026</cdr:y>
    </cdr:from>
    <cdr:to>
      <cdr:x>0.83351</cdr:x>
      <cdr:y>0.98976</cdr:y>
    </cdr:to>
    <cdr:sp macro="" textlink="">
      <cdr:nvSpPr>
        <cdr:cNvPr id="2375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892" y="5171623"/>
          <a:ext cx="1534258" cy="390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Wales</a:t>
          </a:r>
        </a:p>
      </cdr:txBody>
    </cdr:sp>
  </cdr:relSizeAnchor>
  <cdr:relSizeAnchor xmlns:cdr="http://schemas.openxmlformats.org/drawingml/2006/chartDrawing">
    <cdr:from>
      <cdr:x>0.839</cdr:x>
      <cdr:y>0.106</cdr:y>
    </cdr:from>
    <cdr:to>
      <cdr:x>0.8555</cdr:x>
      <cdr:y>0.12975</cdr:y>
    </cdr:to>
    <cdr:sp macro="" textlink="">
      <cdr:nvSpPr>
        <cdr:cNvPr id="23757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595694"/>
          <a:ext cx="151976" cy="133469"/>
        </a:xfrm>
        <a:prstGeom xmlns:a="http://schemas.openxmlformats.org/drawingml/2006/main" prst="rect">
          <a:avLst/>
        </a:prstGeom>
        <a:solidFill xmlns:a="http://schemas.openxmlformats.org/drawingml/2006/main">
          <a:srgbClr val="074F28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0.10075</cdr:y>
    </cdr:from>
    <cdr:to>
      <cdr:x>0.98125</cdr:x>
      <cdr:y>0.16271</cdr:y>
    </cdr:to>
    <cdr:sp macro="" textlink="">
      <cdr:nvSpPr>
        <cdr:cNvPr id="2375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566190"/>
          <a:ext cx="1084557" cy="348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FC/NRW</a:t>
          </a:r>
        </a:p>
      </cdr:txBody>
    </cdr:sp>
  </cdr:relSizeAnchor>
  <cdr:relSizeAnchor xmlns:cdr="http://schemas.openxmlformats.org/drawingml/2006/chartDrawing">
    <cdr:from>
      <cdr:x>0.839</cdr:x>
      <cdr:y>0.17201</cdr:y>
    </cdr:from>
    <cdr:to>
      <cdr:x>0.8555</cdr:x>
      <cdr:y>0.19351</cdr:y>
    </cdr:to>
    <cdr:sp macro="" textlink="">
      <cdr:nvSpPr>
        <cdr:cNvPr id="237576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966653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0B79E" mc:Ignorable="a14" a14:legacySpreadsheetColorIndex="16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0.16726</cdr:y>
    </cdr:from>
    <cdr:to>
      <cdr:x>0.98125</cdr:x>
      <cdr:y>0.19526</cdr:y>
    </cdr:to>
    <cdr:sp macro="" textlink="">
      <cdr:nvSpPr>
        <cdr:cNvPr id="23757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939959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Great Britain PS</a:t>
          </a:r>
        </a:p>
      </cdr:txBody>
    </cdr:sp>
  </cdr:relSizeAnchor>
  <cdr:relSizeAnchor xmlns:cdr="http://schemas.openxmlformats.org/drawingml/2006/chartDrawing">
    <cdr:from>
      <cdr:x>0.839</cdr:x>
      <cdr:y>0.20451</cdr:y>
    </cdr:from>
    <cdr:to>
      <cdr:x>0.8555</cdr:x>
      <cdr:y>0.22601</cdr:y>
    </cdr:to>
    <cdr:sp macro="" textlink="">
      <cdr:nvSpPr>
        <cdr:cNvPr id="237578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149295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3B9946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0.20001</cdr:y>
    </cdr:from>
    <cdr:to>
      <cdr:x>0.98125</cdr:x>
      <cdr:y>0.22801</cdr:y>
    </cdr:to>
    <cdr:sp macro="" textlink="">
      <cdr:nvSpPr>
        <cdr:cNvPr id="2375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124006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FC</a:t>
          </a:r>
        </a:p>
      </cdr:txBody>
    </cdr:sp>
  </cdr:relSizeAnchor>
  <cdr:relSizeAnchor xmlns:cdr="http://schemas.openxmlformats.org/drawingml/2006/chartDrawing">
    <cdr:from>
      <cdr:x>0.839</cdr:x>
      <cdr:y>0.23776</cdr:y>
    </cdr:from>
    <cdr:to>
      <cdr:x>0.8555</cdr:x>
      <cdr:y>0.25876</cdr:y>
    </cdr:to>
    <cdr:sp macro="" textlink="">
      <cdr:nvSpPr>
        <cdr:cNvPr id="237580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336152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B6D99F" mc:Ignorable="a14" a14:legacySpreadsheetColorIndex="18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0.23326</cdr:y>
    </cdr:from>
    <cdr:to>
      <cdr:x>0.98125</cdr:x>
      <cdr:y>0.26051</cdr:y>
    </cdr:to>
    <cdr:sp macro="" textlink="">
      <cdr:nvSpPr>
        <cdr:cNvPr id="23758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310863"/>
          <a:ext cx="1084557" cy="153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England PS</a:t>
          </a:r>
        </a:p>
      </cdr:txBody>
    </cdr:sp>
  </cdr:relSizeAnchor>
  <cdr:relSizeAnchor xmlns:cdr="http://schemas.openxmlformats.org/drawingml/2006/chartDrawing">
    <cdr:from>
      <cdr:x>0.839</cdr:x>
      <cdr:y>0.27101</cdr:y>
    </cdr:from>
    <cdr:to>
      <cdr:x>0.8555</cdr:x>
      <cdr:y>0.29201</cdr:y>
    </cdr:to>
    <cdr:sp macro="" textlink="">
      <cdr:nvSpPr>
        <cdr:cNvPr id="237582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523008"/>
          <a:ext cx="151976" cy="118015"/>
        </a:xfrm>
        <a:prstGeom xmlns:a="http://schemas.openxmlformats.org/drawingml/2006/main" prst="rect">
          <a:avLst/>
        </a:prstGeom>
        <a:solidFill xmlns:a="http://schemas.openxmlformats.org/drawingml/2006/main">
          <a:srgbClr val="1B4E83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0.26526</cdr:y>
    </cdr:from>
    <cdr:to>
      <cdr:x>0.98125</cdr:x>
      <cdr:y>0.29326</cdr:y>
    </cdr:to>
    <cdr:sp macro="" textlink="">
      <cdr:nvSpPr>
        <cdr:cNvPr id="23758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490695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FC</a:t>
          </a:r>
        </a:p>
      </cdr:txBody>
    </cdr:sp>
  </cdr:relSizeAnchor>
  <cdr:relSizeAnchor xmlns:cdr="http://schemas.openxmlformats.org/drawingml/2006/chartDrawing">
    <cdr:from>
      <cdr:x>0.839</cdr:x>
      <cdr:y>0.30376</cdr:y>
    </cdr:from>
    <cdr:to>
      <cdr:x>0.8555</cdr:x>
      <cdr:y>0.32451</cdr:y>
    </cdr:to>
    <cdr:sp macro="" textlink="">
      <cdr:nvSpPr>
        <cdr:cNvPr id="237584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707055"/>
          <a:ext cx="151976" cy="1166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8DA6C1" mc:Ignorable="a14" a14:legacySpreadsheetColorIndex="6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0.29851</cdr:y>
    </cdr:from>
    <cdr:to>
      <cdr:x>0.98125</cdr:x>
      <cdr:y>0.32651</cdr:y>
    </cdr:to>
    <cdr:sp macro="" textlink="">
      <cdr:nvSpPr>
        <cdr:cNvPr id="23758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677552"/>
          <a:ext cx="1084557" cy="157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Scotland PS</a:t>
          </a:r>
        </a:p>
      </cdr:txBody>
    </cdr:sp>
  </cdr:relSizeAnchor>
  <cdr:relSizeAnchor xmlns:cdr="http://schemas.openxmlformats.org/drawingml/2006/chartDrawing">
    <cdr:from>
      <cdr:x>0.839</cdr:x>
      <cdr:y>0.33701</cdr:y>
    </cdr:from>
    <cdr:to>
      <cdr:x>0.8555</cdr:x>
      <cdr:y>0.35851</cdr:y>
    </cdr:to>
    <cdr:sp macro="" textlink="">
      <cdr:nvSpPr>
        <cdr:cNvPr id="237586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1893912"/>
          <a:ext cx="151976" cy="120825"/>
        </a:xfrm>
        <a:prstGeom xmlns:a="http://schemas.openxmlformats.org/drawingml/2006/main" prst="rect">
          <a:avLst/>
        </a:prstGeom>
        <a:solidFill xmlns:a="http://schemas.openxmlformats.org/drawingml/2006/main">
          <a:srgbClr val="E32E30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0.33101</cdr:y>
    </cdr:from>
    <cdr:to>
      <cdr:x>0.98125</cdr:x>
      <cdr:y>0.35976</cdr:y>
    </cdr:to>
    <cdr:sp macro="" textlink="">
      <cdr:nvSpPr>
        <cdr:cNvPr id="2375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1860193"/>
          <a:ext cx="1084557" cy="161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NRW</a:t>
          </a:r>
        </a:p>
      </cdr:txBody>
    </cdr:sp>
  </cdr:relSizeAnchor>
  <cdr:relSizeAnchor xmlns:cdr="http://schemas.openxmlformats.org/drawingml/2006/chartDrawing">
    <cdr:from>
      <cdr:x>0.839</cdr:x>
      <cdr:y>0.37026</cdr:y>
    </cdr:from>
    <cdr:to>
      <cdr:x>0.8555</cdr:x>
      <cdr:y>0.39101</cdr:y>
    </cdr:to>
    <cdr:sp macro="" textlink="">
      <cdr:nvSpPr>
        <cdr:cNvPr id="237588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756" y="2080769"/>
          <a:ext cx="151976" cy="1166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19698" mc:Ignorable="a14" a14:legacySpreadsheetColorIndex="63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5401A" mc:Ignorable="a14" a14:legacySpreadsheetColorIndex="6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0.8635</cdr:x>
      <cdr:y>0.36426</cdr:y>
    </cdr:from>
    <cdr:to>
      <cdr:x>0.98125</cdr:x>
      <cdr:y>0.39176</cdr:y>
    </cdr:to>
    <cdr:sp macro="" textlink="">
      <cdr:nvSpPr>
        <cdr:cNvPr id="2375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3418" y="2047050"/>
          <a:ext cx="1084557" cy="154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Verdana"/>
            </a:rPr>
            <a:t>Wales PS</a:t>
          </a:r>
        </a:p>
      </cdr:txBody>
    </cdr:sp>
  </cdr:relSizeAnchor>
  <cdr:relSizeAnchor xmlns:cdr="http://schemas.openxmlformats.org/drawingml/2006/chartDrawing">
    <cdr:from>
      <cdr:x>0.001</cdr:x>
      <cdr:y>0.07625</cdr:y>
    </cdr:from>
    <cdr:to>
      <cdr:x>0.059</cdr:x>
      <cdr:y>0.8035</cdr:y>
    </cdr:to>
    <cdr:sp macro="" textlink="">
      <cdr:nvSpPr>
        <cdr:cNvPr id="23759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1" y="428506"/>
          <a:ext cx="534219" cy="4086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Average annual standing volume per period</a:t>
          </a:r>
        </a:p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(thousands of m</a:t>
          </a:r>
          <a:r>
            <a:rPr lang="en-GB" sz="1000" b="0" i="0" u="none" strike="noStrike" baseline="30000">
              <a:solidFill>
                <a:srgbClr val="000000"/>
              </a:solidFill>
              <a:latin typeface="Verdana"/>
            </a:rPr>
            <a:t>3</a:t>
          </a: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overbark standing)</a:t>
          </a: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23759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  <cdr:relSizeAnchor xmlns:cdr="http://schemas.openxmlformats.org/drawingml/2006/chartDrawing">
    <cdr:from>
      <cdr:x>0.15426</cdr:x>
      <cdr:y>0.92704</cdr:y>
    </cdr:from>
    <cdr:to>
      <cdr:x>0.28783</cdr:x>
      <cdr:y>0.99478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0813" y="5209733"/>
          <a:ext cx="1230311" cy="380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4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0.31024</cdr:x>
      <cdr:y>0.92873</cdr:y>
    </cdr:from>
    <cdr:to>
      <cdr:x>0.4395</cdr:x>
      <cdr:y>0.99648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500" y="5219230"/>
          <a:ext cx="1190625" cy="380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4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0.46105</cdr:x>
      <cdr:y>0.92873</cdr:y>
    </cdr:from>
    <cdr:to>
      <cdr:x>0.60927</cdr:x>
      <cdr:y>0.99673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6563" y="5219230"/>
          <a:ext cx="1365249" cy="3821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4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0.63513</cdr:x>
      <cdr:y>0.93042</cdr:y>
    </cdr:from>
    <cdr:to>
      <cdr:x>0.74543</cdr:x>
      <cdr:y>0.99992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9938" y="5228728"/>
          <a:ext cx="1016000" cy="390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400" b="0" i="0" u="none" strike="noStrike" baseline="0">
            <a:solidFill>
              <a:srgbClr val="000000"/>
            </a:solidFill>
            <a:latin typeface="Verdana"/>
          </a:endParaRPr>
        </a:p>
      </cdr:txBody>
    </cdr:sp>
  </cdr:relSizeAnchor>
  <cdr:relSizeAnchor xmlns:cdr="http://schemas.openxmlformats.org/drawingml/2006/chartDrawing">
    <cdr:from>
      <cdr:x>0.72802</cdr:x>
      <cdr:y>0.933</cdr:y>
    </cdr:from>
    <cdr:to>
      <cdr:x>0.95553</cdr:x>
      <cdr:y>1</cdr:y>
    </cdr:to>
    <cdr:sp macro="" textlink="">
      <cdr:nvSpPr>
        <cdr:cNvPr id="102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5600" y="5243227"/>
          <a:ext cx="2095499" cy="376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400">
            <a:latin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0.50075</cdr:x>
      <cdr:y>0.50025</cdr:y>
    </cdr:from>
    <cdr:to>
      <cdr:x>0.50875</cdr:x>
      <cdr:y>0.53225</cdr:y>
    </cdr:to>
    <cdr:sp macro="" textlink="">
      <cdr:nvSpPr>
        <cdr:cNvPr id="105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2246" y="2811280"/>
          <a:ext cx="73685" cy="17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Verdana"/>
            </a:rPr>
            <a:t>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5"/>
  <sheetViews>
    <sheetView tabSelected="1" workbookViewId="0"/>
  </sheetViews>
  <sheetFormatPr defaultRowHeight="12.75" x14ac:dyDescent="0.2"/>
  <cols>
    <col min="1" max="1" width="20.25" style="2" customWidth="1"/>
    <col min="2" max="2" width="113.75" style="2" bestFit="1" customWidth="1"/>
    <col min="3" max="3" width="17.875" style="22" bestFit="1" customWidth="1"/>
    <col min="4" max="16384" width="9" style="2"/>
  </cols>
  <sheetData>
    <row r="1" spans="1:7" x14ac:dyDescent="0.2">
      <c r="A1" s="8"/>
      <c r="B1" s="8"/>
      <c r="C1" s="9"/>
    </row>
    <row r="2" spans="1:7" x14ac:dyDescent="0.2">
      <c r="A2" s="270" t="s">
        <v>151</v>
      </c>
      <c r="B2" s="271"/>
      <c r="C2" s="271"/>
      <c r="D2" s="3"/>
      <c r="E2" s="3"/>
      <c r="F2" s="3"/>
      <c r="G2" s="3"/>
    </row>
    <row r="3" spans="1:7" x14ac:dyDescent="0.2">
      <c r="A3" s="10"/>
      <c r="B3" s="10"/>
      <c r="C3" s="11"/>
      <c r="D3" s="3"/>
      <c r="E3" s="3"/>
      <c r="F3" s="3"/>
      <c r="G3" s="3"/>
    </row>
    <row r="4" spans="1:7" x14ac:dyDescent="0.2">
      <c r="A4" s="3"/>
      <c r="B4" s="12" t="s">
        <v>5</v>
      </c>
      <c r="C4" s="12" t="s">
        <v>6</v>
      </c>
      <c r="D4" s="3"/>
      <c r="E4" s="3"/>
      <c r="F4" s="3"/>
      <c r="G4" s="3"/>
    </row>
    <row r="5" spans="1:7" x14ac:dyDescent="0.2">
      <c r="A5" s="3"/>
      <c r="B5" s="3"/>
      <c r="C5" s="13"/>
      <c r="D5" s="3"/>
      <c r="E5" s="3"/>
      <c r="F5" s="3"/>
      <c r="G5" s="3"/>
    </row>
    <row r="6" spans="1:7" x14ac:dyDescent="0.2">
      <c r="A6" s="3"/>
      <c r="B6" s="3"/>
      <c r="C6" s="13"/>
      <c r="D6" s="3"/>
      <c r="E6" s="3"/>
      <c r="F6" s="3"/>
      <c r="G6" s="3"/>
    </row>
    <row r="7" spans="1:7" x14ac:dyDescent="0.2">
      <c r="A7" s="14" t="s">
        <v>7</v>
      </c>
      <c r="B7" s="1" t="s">
        <v>134</v>
      </c>
      <c r="C7" s="249" t="s">
        <v>152</v>
      </c>
      <c r="D7" s="3"/>
      <c r="E7" s="3"/>
      <c r="F7" s="3"/>
      <c r="G7" s="3"/>
    </row>
    <row r="8" spans="1:7" x14ac:dyDescent="0.2">
      <c r="A8" s="14"/>
      <c r="B8" s="1" t="s">
        <v>127</v>
      </c>
      <c r="C8" s="249" t="s">
        <v>153</v>
      </c>
      <c r="D8" s="3"/>
      <c r="E8" s="3"/>
      <c r="F8" s="3"/>
      <c r="G8" s="3"/>
    </row>
    <row r="9" spans="1:7" x14ac:dyDescent="0.2">
      <c r="A9" s="15"/>
      <c r="B9" s="20" t="s">
        <v>135</v>
      </c>
      <c r="C9" s="249" t="s">
        <v>154</v>
      </c>
      <c r="D9" s="16"/>
      <c r="E9" s="3"/>
      <c r="F9" s="3"/>
      <c r="G9" s="3"/>
    </row>
    <row r="10" spans="1:7" x14ac:dyDescent="0.2">
      <c r="A10" s="15"/>
      <c r="B10" s="229" t="s">
        <v>148</v>
      </c>
      <c r="C10" s="249" t="s">
        <v>155</v>
      </c>
      <c r="D10" s="17"/>
      <c r="E10" s="3"/>
      <c r="F10" s="3"/>
      <c r="G10" s="3"/>
    </row>
    <row r="11" spans="1:7" x14ac:dyDescent="0.2">
      <c r="A11" s="15"/>
      <c r="B11" s="229" t="s">
        <v>147</v>
      </c>
      <c r="C11" s="249" t="s">
        <v>156</v>
      </c>
      <c r="D11" s="3"/>
      <c r="E11" s="3"/>
      <c r="F11" s="3"/>
      <c r="G11" s="3"/>
    </row>
    <row r="12" spans="1:7" x14ac:dyDescent="0.2">
      <c r="A12" s="15"/>
      <c r="B12" s="20" t="s">
        <v>136</v>
      </c>
      <c r="C12" s="249" t="s">
        <v>157</v>
      </c>
      <c r="D12" s="3"/>
      <c r="E12" s="3"/>
      <c r="F12" s="3"/>
      <c r="G12" s="3"/>
    </row>
    <row r="13" spans="1:7" x14ac:dyDescent="0.2">
      <c r="A13" s="15"/>
      <c r="B13" s="20" t="s">
        <v>137</v>
      </c>
      <c r="C13" s="249" t="s">
        <v>158</v>
      </c>
      <c r="D13" s="3"/>
      <c r="E13" s="3"/>
      <c r="F13" s="3"/>
      <c r="G13" s="3"/>
    </row>
    <row r="14" spans="1:7" x14ac:dyDescent="0.2">
      <c r="A14" s="15"/>
      <c r="B14" s="20" t="s">
        <v>138</v>
      </c>
      <c r="C14" s="249" t="s">
        <v>159</v>
      </c>
      <c r="D14" s="3"/>
      <c r="E14" s="3"/>
      <c r="F14" s="3"/>
      <c r="G14" s="3"/>
    </row>
    <row r="15" spans="1:7" x14ac:dyDescent="0.2">
      <c r="A15" s="15"/>
      <c r="B15" s="20" t="s">
        <v>132</v>
      </c>
      <c r="C15" s="18" t="s">
        <v>160</v>
      </c>
      <c r="D15" s="3"/>
      <c r="E15" s="3"/>
      <c r="F15" s="3"/>
      <c r="G15" s="3"/>
    </row>
    <row r="16" spans="1:7" x14ac:dyDescent="0.2">
      <c r="A16" s="15"/>
      <c r="B16" s="20" t="s">
        <v>146</v>
      </c>
      <c r="C16" s="18" t="s">
        <v>161</v>
      </c>
      <c r="D16" s="3"/>
      <c r="E16" s="3"/>
      <c r="F16" s="3"/>
      <c r="G16" s="3"/>
    </row>
    <row r="17" spans="1:7" x14ac:dyDescent="0.2">
      <c r="A17" s="15"/>
      <c r="B17" s="20"/>
      <c r="C17" s="18"/>
      <c r="D17" s="3"/>
      <c r="E17" s="3"/>
      <c r="F17" s="3"/>
      <c r="G17" s="3"/>
    </row>
    <row r="18" spans="1:7" x14ac:dyDescent="0.2">
      <c r="A18" s="46" t="s">
        <v>15</v>
      </c>
      <c r="B18" s="68" t="s">
        <v>144</v>
      </c>
      <c r="C18"/>
      <c r="D18" s="3"/>
      <c r="E18" s="3"/>
      <c r="F18" s="3"/>
      <c r="G18" s="3"/>
    </row>
    <row r="19" spans="1:7" x14ac:dyDescent="0.2">
      <c r="A19" s="15"/>
      <c r="B19" s="68" t="s">
        <v>145</v>
      </c>
      <c r="C19" s="249" t="s">
        <v>162</v>
      </c>
      <c r="D19" s="19"/>
      <c r="E19" s="3"/>
      <c r="F19" s="3"/>
      <c r="G19" s="3"/>
    </row>
    <row r="20" spans="1:7" x14ac:dyDescent="0.2">
      <c r="B20" s="118" t="s">
        <v>139</v>
      </c>
      <c r="C20" s="26" t="s">
        <v>163</v>
      </c>
      <c r="D20" s="21"/>
    </row>
    <row r="21" spans="1:7" x14ac:dyDescent="0.2">
      <c r="B21" s="20" t="s">
        <v>140</v>
      </c>
      <c r="C21" s="249" t="s">
        <v>164</v>
      </c>
      <c r="D21" s="21"/>
    </row>
    <row r="22" spans="1:7" x14ac:dyDescent="0.2">
      <c r="B22" s="20" t="s">
        <v>142</v>
      </c>
      <c r="C22" s="249" t="s">
        <v>165</v>
      </c>
      <c r="D22" s="21"/>
    </row>
    <row r="23" spans="1:7" x14ac:dyDescent="0.2">
      <c r="B23" s="20" t="s">
        <v>141</v>
      </c>
      <c r="C23" s="250" t="s">
        <v>165</v>
      </c>
    </row>
    <row r="24" spans="1:7" x14ac:dyDescent="0.2">
      <c r="B24" s="20" t="s">
        <v>143</v>
      </c>
      <c r="C24" s="251" t="s">
        <v>166</v>
      </c>
    </row>
    <row r="25" spans="1:7" x14ac:dyDescent="0.2">
      <c r="B25" s="20" t="s">
        <v>149</v>
      </c>
      <c r="C25" s="250" t="s">
        <v>167</v>
      </c>
    </row>
  </sheetData>
  <mergeCells count="1">
    <mergeCell ref="A2:C2"/>
  </mergeCells>
  <phoneticPr fontId="0" type="noConversion"/>
  <hyperlinks>
    <hyperlink ref="C7" location="'Table 1'!A1" display="go to Table 1"/>
    <hyperlink ref="C8" location="'Table 2'!A1" display="go to Table 2"/>
    <hyperlink ref="C9" location="'Table 3'!A1" display="go to Table 3"/>
    <hyperlink ref="C10" location="'Table 4'!A1" display="go to Table 4"/>
    <hyperlink ref="C11" location="'Table 5'!A1" display="go to Table 5"/>
    <hyperlink ref="C12" location="'Table 6'!A1" display="go to Table 6"/>
    <hyperlink ref="C13" location="'Table 7'!A1" display="go to Table 7"/>
    <hyperlink ref="C14" location="'Table 8'!A1" display="go to Table 8"/>
    <hyperlink ref="C15" location="'Table 9'!A1" display="go to Table 9"/>
    <hyperlink ref="C16" location="'Table 10'!A1" display="go to Table 10"/>
    <hyperlink ref="C19" location="'data for Figure 2'!A1" display="go to Figure 2"/>
    <hyperlink ref="C20" location="'data for Figure 3'!A1" display="go to Figure 3"/>
    <hyperlink ref="C21" location="'data for Figure 4'!A1" display="go to Figure 4"/>
    <hyperlink ref="C22" location="'data for Figure 5'!A1" display="go to Figure 5"/>
    <hyperlink ref="C23" location="'data for Figure 5'!A1" display="go to Figure 5"/>
    <hyperlink ref="C24" location="'data for Figure 6'!A1" display="go to Figure 6"/>
    <hyperlink ref="C25" location="'data for Figure 7'!A1" display="go to Figure 7"/>
  </hyperlinks>
  <pageMargins left="0.75" right="0.75" top="1" bottom="1" header="0.5" footer="0.5"/>
  <pageSetup paperSize="9" scale="3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2:G30"/>
  <sheetViews>
    <sheetView showGridLines="0" workbookViewId="0"/>
  </sheetViews>
  <sheetFormatPr defaultRowHeight="12.75" x14ac:dyDescent="0.2"/>
  <cols>
    <col min="2" max="2" width="15.625" customWidth="1"/>
    <col min="3" max="4" width="12.625" customWidth="1"/>
    <col min="5" max="5" width="6.625" customWidth="1"/>
    <col min="6" max="6" width="12.625" customWidth="1"/>
  </cols>
  <sheetData>
    <row r="2" spans="1:7" x14ac:dyDescent="0.2">
      <c r="A2" s="20" t="s">
        <v>138</v>
      </c>
    </row>
    <row r="5" spans="1:7" x14ac:dyDescent="0.2">
      <c r="B5" s="324" t="s">
        <v>10</v>
      </c>
      <c r="C5" s="55" t="s">
        <v>18</v>
      </c>
      <c r="D5" s="281" t="s">
        <v>8</v>
      </c>
      <c r="E5" s="281"/>
      <c r="F5" s="56" t="s">
        <v>11</v>
      </c>
    </row>
    <row r="6" spans="1:7" ht="27.75" x14ac:dyDescent="0.2">
      <c r="B6" s="325"/>
      <c r="C6" s="202" t="s">
        <v>14</v>
      </c>
      <c r="D6" s="202" t="s">
        <v>14</v>
      </c>
      <c r="E6" s="58" t="s">
        <v>12</v>
      </c>
      <c r="F6" s="203" t="s">
        <v>14</v>
      </c>
    </row>
    <row r="7" spans="1:7" x14ac:dyDescent="0.2">
      <c r="B7" s="198" t="s">
        <v>1</v>
      </c>
      <c r="C7" s="48"/>
      <c r="D7" s="48"/>
      <c r="E7" s="48"/>
      <c r="F7" s="48"/>
    </row>
    <row r="8" spans="1:7" x14ac:dyDescent="0.2">
      <c r="B8" s="93" t="s">
        <v>84</v>
      </c>
      <c r="C8" s="24">
        <f>'data input'!C175</f>
        <v>25476.618999999999</v>
      </c>
      <c r="D8" s="25">
        <f>'data input'!E175</f>
        <v>57422.862000000001</v>
      </c>
      <c r="E8" s="230">
        <f>'data input'!F175</f>
        <v>2.4955397919744029</v>
      </c>
      <c r="F8" s="45">
        <f>C8+D8</f>
        <v>82899.481</v>
      </c>
    </row>
    <row r="9" spans="1:7" x14ac:dyDescent="0.2">
      <c r="B9" s="44" t="s">
        <v>85</v>
      </c>
      <c r="C9" s="24">
        <f>'data input'!C176</f>
        <v>25439.31</v>
      </c>
      <c r="D9" s="25">
        <f>'data input'!E176</f>
        <v>50792.671000000002</v>
      </c>
      <c r="E9" s="230">
        <f>'data input'!F176</f>
        <v>2.681620545757113</v>
      </c>
      <c r="F9" s="45">
        <f>C9+D9</f>
        <v>76231.981</v>
      </c>
    </row>
    <row r="10" spans="1:7" x14ac:dyDescent="0.2">
      <c r="B10" s="44" t="s">
        <v>86</v>
      </c>
      <c r="C10" s="24">
        <f>'data input'!C177</f>
        <v>25264.605</v>
      </c>
      <c r="D10" s="25">
        <f>'data input'!E177</f>
        <v>43310.879999999997</v>
      </c>
      <c r="E10" s="230">
        <f>'data input'!F177</f>
        <v>2.9692164333940592</v>
      </c>
      <c r="F10" s="45">
        <f>C10+D10</f>
        <v>68575.485000000001</v>
      </c>
    </row>
    <row r="11" spans="1:7" x14ac:dyDescent="0.2">
      <c r="B11" s="44" t="s">
        <v>87</v>
      </c>
      <c r="C11" s="24">
        <f>'data input'!C178</f>
        <v>25335.043000000001</v>
      </c>
      <c r="D11" s="25">
        <f>'data input'!E178</f>
        <v>35766.194000000003</v>
      </c>
      <c r="E11" s="230">
        <f>'data input'!F178</f>
        <v>3.2427189141819568</v>
      </c>
      <c r="F11" s="45">
        <f>C11+D11</f>
        <v>61101.237000000008</v>
      </c>
    </row>
    <row r="12" spans="1:7" x14ac:dyDescent="0.2">
      <c r="B12" s="44" t="s">
        <v>88</v>
      </c>
      <c r="C12" s="24">
        <f>'data input'!C179</f>
        <v>25724.583999999999</v>
      </c>
      <c r="D12" s="25">
        <f>'data input'!E179</f>
        <v>30440.542000000001</v>
      </c>
      <c r="E12" s="230">
        <f>'data input'!F179</f>
        <v>3.3981922241054408</v>
      </c>
      <c r="F12" s="45">
        <f>C12+D12</f>
        <v>56165.126000000004</v>
      </c>
    </row>
    <row r="13" spans="1:7" x14ac:dyDescent="0.2">
      <c r="B13" s="199" t="s">
        <v>2</v>
      </c>
      <c r="C13" s="50"/>
      <c r="D13" s="50"/>
      <c r="E13" s="50"/>
      <c r="F13" s="50"/>
      <c r="G13" s="35"/>
    </row>
    <row r="14" spans="1:7" x14ac:dyDescent="0.2">
      <c r="B14" s="93" t="s">
        <v>84</v>
      </c>
      <c r="C14" s="24">
        <f>'data input'!C181</f>
        <v>77546.661999999997</v>
      </c>
      <c r="D14" s="25">
        <f>'data input'!E181</f>
        <v>151604.41200000001</v>
      </c>
      <c r="E14" s="230">
        <f>'data input'!F181</f>
        <v>1.8155998503079616</v>
      </c>
      <c r="F14" s="45">
        <f t="shared" ref="F14:F18" si="0">C14+D14</f>
        <v>229151.07400000002</v>
      </c>
    </row>
    <row r="15" spans="1:7" x14ac:dyDescent="0.2">
      <c r="B15" s="44" t="s">
        <v>85</v>
      </c>
      <c r="C15" s="24">
        <f>'data input'!C182</f>
        <v>74614.917000000001</v>
      </c>
      <c r="D15" s="25">
        <f>'data input'!E182</f>
        <v>144362.959</v>
      </c>
      <c r="E15" s="230">
        <f>'data input'!F182</f>
        <v>1.8543781096454726</v>
      </c>
      <c r="F15" s="45">
        <f t="shared" si="0"/>
        <v>218977.87599999999</v>
      </c>
    </row>
    <row r="16" spans="1:7" x14ac:dyDescent="0.2">
      <c r="B16" s="44" t="s">
        <v>86</v>
      </c>
      <c r="C16" s="24">
        <f>'data input'!C183</f>
        <v>71356.902000000002</v>
      </c>
      <c r="D16" s="25">
        <f>'data input'!E183</f>
        <v>134585.24400000001</v>
      </c>
      <c r="E16" s="230">
        <f>'data input'!F183</f>
        <v>2.0064814353302891</v>
      </c>
      <c r="F16" s="45">
        <f t="shared" si="0"/>
        <v>205942.14600000001</v>
      </c>
    </row>
    <row r="17" spans="2:6" x14ac:dyDescent="0.2">
      <c r="B17" s="44" t="s">
        <v>87</v>
      </c>
      <c r="C17" s="24">
        <f>'data input'!C184</f>
        <v>69655.032999999996</v>
      </c>
      <c r="D17" s="25">
        <f>'data input'!E184</f>
        <v>115459.575</v>
      </c>
      <c r="E17" s="230">
        <f>'data input'!F184</f>
        <v>2.355778218309553</v>
      </c>
      <c r="F17" s="45">
        <f t="shared" si="0"/>
        <v>185114.60800000001</v>
      </c>
    </row>
    <row r="18" spans="2:6" x14ac:dyDescent="0.2">
      <c r="B18" s="44" t="s">
        <v>88</v>
      </c>
      <c r="C18" s="24">
        <f>'data input'!C185</f>
        <v>69687.885999999999</v>
      </c>
      <c r="D18" s="25">
        <f>'data input'!E185</f>
        <v>99996.025999999998</v>
      </c>
      <c r="E18" s="230">
        <f>'data input'!F185</f>
        <v>2.6317231114162749</v>
      </c>
      <c r="F18" s="45">
        <f t="shared" si="0"/>
        <v>169683.91200000001</v>
      </c>
    </row>
    <row r="19" spans="2:6" x14ac:dyDescent="0.2">
      <c r="B19" s="200" t="s">
        <v>3</v>
      </c>
      <c r="C19" s="52"/>
      <c r="D19" s="52"/>
      <c r="E19" s="52"/>
      <c r="F19" s="52"/>
    </row>
    <row r="20" spans="2:6" x14ac:dyDescent="0.2">
      <c r="B20" s="93" t="s">
        <v>84</v>
      </c>
      <c r="C20" s="24">
        <f>'data input'!C187</f>
        <v>19577.063999999998</v>
      </c>
      <c r="D20" s="25">
        <f>'data input'!E187</f>
        <v>15818.445</v>
      </c>
      <c r="E20" s="230">
        <f>'data input'!F187</f>
        <v>6.15</v>
      </c>
      <c r="F20" s="45">
        <f t="shared" ref="F20:F24" si="1">C20+D20</f>
        <v>35395.508999999998</v>
      </c>
    </row>
    <row r="21" spans="2:6" x14ac:dyDescent="0.2">
      <c r="B21" s="44" t="s">
        <v>85</v>
      </c>
      <c r="C21" s="24">
        <f>'data input'!C188</f>
        <v>18531.335999999999</v>
      </c>
      <c r="D21" s="25">
        <f>'data input'!E188</f>
        <v>13675.41</v>
      </c>
      <c r="E21" s="230">
        <f>'data input'!F188</f>
        <v>6.67</v>
      </c>
      <c r="F21" s="45">
        <f t="shared" si="1"/>
        <v>32206.745999999999</v>
      </c>
    </row>
    <row r="22" spans="2:6" x14ac:dyDescent="0.2">
      <c r="B22" s="44" t="s">
        <v>86</v>
      </c>
      <c r="C22" s="24">
        <f>'data input'!C189</f>
        <v>17956.030999999999</v>
      </c>
      <c r="D22" s="25">
        <f>'data input'!E189</f>
        <v>11637.098</v>
      </c>
      <c r="E22" s="230">
        <f>'data input'!F189</f>
        <v>7.27</v>
      </c>
      <c r="F22" s="45">
        <f t="shared" si="1"/>
        <v>29593.129000000001</v>
      </c>
    </row>
    <row r="23" spans="2:6" x14ac:dyDescent="0.2">
      <c r="B23" s="44" t="s">
        <v>87</v>
      </c>
      <c r="C23" s="24">
        <f>'data input'!C190</f>
        <v>17112.489000000001</v>
      </c>
      <c r="D23" s="25">
        <f>'data input'!E190</f>
        <v>10269.439</v>
      </c>
      <c r="E23" s="230">
        <f>'data input'!F190</f>
        <v>7.46</v>
      </c>
      <c r="F23" s="45">
        <f t="shared" si="1"/>
        <v>27381.928</v>
      </c>
    </row>
    <row r="24" spans="2:6" x14ac:dyDescent="0.2">
      <c r="B24" s="44" t="s">
        <v>88</v>
      </c>
      <c r="C24" s="24">
        <f>'data input'!C191</f>
        <v>16182.164000000001</v>
      </c>
      <c r="D24" s="25">
        <f>'data input'!E191</f>
        <v>9415.6360000000004</v>
      </c>
      <c r="E24" s="230">
        <f>'data input'!F191</f>
        <v>7.35</v>
      </c>
      <c r="F24" s="45">
        <f t="shared" si="1"/>
        <v>25597.800000000003</v>
      </c>
    </row>
    <row r="25" spans="2:6" x14ac:dyDescent="0.2">
      <c r="B25" s="201" t="s">
        <v>4</v>
      </c>
      <c r="C25" s="63"/>
      <c r="D25" s="63"/>
      <c r="E25" s="63"/>
      <c r="F25" s="63"/>
    </row>
    <row r="26" spans="2:6" x14ac:dyDescent="0.2">
      <c r="B26" s="93" t="s">
        <v>84</v>
      </c>
      <c r="C26" s="24">
        <f>'data input'!C193</f>
        <v>122600.345</v>
      </c>
      <c r="D26" s="25">
        <f>'data input'!E193</f>
        <v>224845.71900000001</v>
      </c>
      <c r="E26" s="230">
        <f>'data input'!F193</f>
        <v>1.4463825044159055</v>
      </c>
      <c r="F26" s="45">
        <f>C26+D26</f>
        <v>347446.06400000001</v>
      </c>
    </row>
    <row r="27" spans="2:6" x14ac:dyDescent="0.2">
      <c r="B27" s="44" t="s">
        <v>85</v>
      </c>
      <c r="C27" s="24">
        <f>'data input'!C194</f>
        <v>118585.56299999999</v>
      </c>
      <c r="D27" s="25">
        <f>'data input'!E194</f>
        <v>208831.04</v>
      </c>
      <c r="E27" s="230">
        <f>'data input'!F194</f>
        <v>1.5031625229710286</v>
      </c>
      <c r="F27" s="45">
        <f t="shared" ref="F27:F29" si="2">C27+D27</f>
        <v>327416.603</v>
      </c>
    </row>
    <row r="28" spans="2:6" x14ac:dyDescent="0.2">
      <c r="B28" s="44" t="s">
        <v>86</v>
      </c>
      <c r="C28" s="24">
        <f>'data input'!C195</f>
        <v>114577.538</v>
      </c>
      <c r="D28" s="25">
        <f>'data input'!E195</f>
        <v>189533.22200000001</v>
      </c>
      <c r="E28" s="230">
        <f>'data input'!F195</f>
        <v>1.6400023898548286</v>
      </c>
      <c r="F28" s="45">
        <f t="shared" si="2"/>
        <v>304110.76</v>
      </c>
    </row>
    <row r="29" spans="2:6" x14ac:dyDescent="0.2">
      <c r="B29" s="44" t="s">
        <v>87</v>
      </c>
      <c r="C29" s="24">
        <f>'data input'!C196</f>
        <v>112102.565</v>
      </c>
      <c r="D29" s="25">
        <f>'data input'!E196</f>
        <v>161495.20800000001</v>
      </c>
      <c r="E29" s="230">
        <f>'data input'!F196</f>
        <v>1.8914191821024415</v>
      </c>
      <c r="F29" s="45">
        <f t="shared" si="2"/>
        <v>273597.77300000004</v>
      </c>
    </row>
    <row r="30" spans="2:6" x14ac:dyDescent="0.2">
      <c r="B30" s="44" t="s">
        <v>88</v>
      </c>
      <c r="C30" s="24">
        <f>'data input'!C197</f>
        <v>111594.63400000001</v>
      </c>
      <c r="D30" s="25">
        <f>'data input'!E197</f>
        <v>139852.204</v>
      </c>
      <c r="E30" s="230">
        <f>'data input'!F197</f>
        <v>2.0815406805837893</v>
      </c>
      <c r="F30" s="45">
        <f>C30+D30</f>
        <v>251446.83799999999</v>
      </c>
    </row>
  </sheetData>
  <mergeCells count="2">
    <mergeCell ref="B5:B6"/>
    <mergeCell ref="D5:E5"/>
  </mergeCells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0"/>
  <sheetViews>
    <sheetView showGridLines="0" workbookViewId="0"/>
  </sheetViews>
  <sheetFormatPr defaultRowHeight="12.75" x14ac:dyDescent="0.2"/>
  <cols>
    <col min="2" max="2" width="15.625" customWidth="1"/>
    <col min="3" max="4" width="12.625" customWidth="1"/>
    <col min="5" max="5" width="6.625" customWidth="1"/>
    <col min="6" max="6" width="12.625" customWidth="1"/>
  </cols>
  <sheetData>
    <row r="2" spans="1:7" x14ac:dyDescent="0.2">
      <c r="A2" s="20" t="s">
        <v>132</v>
      </c>
    </row>
    <row r="5" spans="1:7" x14ac:dyDescent="0.2">
      <c r="B5" s="324" t="s">
        <v>10</v>
      </c>
      <c r="C5" s="204" t="s">
        <v>18</v>
      </c>
      <c r="D5" s="326" t="s">
        <v>8</v>
      </c>
      <c r="E5" s="326"/>
      <c r="F5" s="205" t="s">
        <v>11</v>
      </c>
    </row>
    <row r="6" spans="1:7" ht="27.75" x14ac:dyDescent="0.2">
      <c r="B6" s="325"/>
      <c r="C6" s="202" t="s">
        <v>14</v>
      </c>
      <c r="D6" s="202" t="s">
        <v>14</v>
      </c>
      <c r="E6" s="58" t="s">
        <v>12</v>
      </c>
      <c r="F6" s="203" t="s">
        <v>14</v>
      </c>
    </row>
    <row r="7" spans="1:7" x14ac:dyDescent="0.2">
      <c r="B7" s="198" t="s">
        <v>1</v>
      </c>
      <c r="C7" s="48"/>
      <c r="D7" s="48"/>
      <c r="E7" s="48"/>
      <c r="F7" s="48"/>
    </row>
    <row r="8" spans="1:7" x14ac:dyDescent="0.2">
      <c r="B8" s="93" t="s">
        <v>84</v>
      </c>
      <c r="C8" s="24">
        <f>'data input'!C205</f>
        <v>1186.771</v>
      </c>
      <c r="D8" s="25">
        <f>'data input'!E205</f>
        <v>2068.625</v>
      </c>
      <c r="E8" s="230">
        <f>'data input'!F205</f>
        <v>2.3444001704089317</v>
      </c>
      <c r="F8" s="45">
        <f>C8+D8</f>
        <v>3255.3959999999997</v>
      </c>
    </row>
    <row r="9" spans="1:7" x14ac:dyDescent="0.2">
      <c r="B9" s="44" t="s">
        <v>85</v>
      </c>
      <c r="C9" s="24">
        <f>'data input'!C206</f>
        <v>1157.3309999999999</v>
      </c>
      <c r="D9" s="25">
        <f>'data input'!E206</f>
        <v>1774.885</v>
      </c>
      <c r="E9" s="230">
        <f>'data input'!F206</f>
        <v>2.5874972379927046</v>
      </c>
      <c r="F9" s="45">
        <f>C9+D9</f>
        <v>2932.2159999999999</v>
      </c>
    </row>
    <row r="10" spans="1:7" x14ac:dyDescent="0.2">
      <c r="B10" s="44" t="s">
        <v>86</v>
      </c>
      <c r="C10" s="24">
        <f>'data input'!C207</f>
        <v>1103.8140000000001</v>
      </c>
      <c r="D10" s="25">
        <f>'data input'!E207</f>
        <v>1569.72</v>
      </c>
      <c r="E10" s="230">
        <f>'data input'!F207</f>
        <v>2.7260210536842422</v>
      </c>
      <c r="F10" s="45">
        <f>C10+D10</f>
        <v>2673.5340000000001</v>
      </c>
    </row>
    <row r="11" spans="1:7" x14ac:dyDescent="0.2">
      <c r="B11" s="44" t="s">
        <v>87</v>
      </c>
      <c r="C11" s="24">
        <f>'data input'!C208</f>
        <v>1065.1020000000001</v>
      </c>
      <c r="D11" s="25">
        <f>'data input'!E208</f>
        <v>1423.665</v>
      </c>
      <c r="E11" s="230">
        <f>'data input'!F208</f>
        <v>2.7712911599986758</v>
      </c>
      <c r="F11" s="45">
        <f>C11+D11</f>
        <v>2488.7669999999998</v>
      </c>
    </row>
    <row r="12" spans="1:7" x14ac:dyDescent="0.2">
      <c r="B12" s="44" t="s">
        <v>88</v>
      </c>
      <c r="C12" s="24">
        <f>'data input'!C209</f>
        <v>1054.886</v>
      </c>
      <c r="D12" s="25">
        <f>'data input'!E209</f>
        <v>1424.7950000000001</v>
      </c>
      <c r="E12" s="230">
        <f>'data input'!F209</f>
        <v>2.6802241318560838</v>
      </c>
      <c r="F12" s="45">
        <f>C12+D12</f>
        <v>2479.681</v>
      </c>
    </row>
    <row r="13" spans="1:7" x14ac:dyDescent="0.2">
      <c r="B13" s="199" t="s">
        <v>2</v>
      </c>
      <c r="C13" s="50"/>
      <c r="D13" s="50"/>
      <c r="E13" s="50"/>
      <c r="F13" s="50"/>
      <c r="G13" s="35"/>
    </row>
    <row r="14" spans="1:7" x14ac:dyDescent="0.2">
      <c r="B14" s="93" t="s">
        <v>84</v>
      </c>
      <c r="C14" s="24">
        <f>'data input'!C211</f>
        <v>3249.5</v>
      </c>
      <c r="D14" s="25">
        <f>'data input'!E211</f>
        <v>6914.5330000000004</v>
      </c>
      <c r="E14" s="230">
        <f>'data input'!F211</f>
        <v>1.6276467804319381</v>
      </c>
      <c r="F14" s="45">
        <f t="shared" ref="F14:F18" si="0">C14+D14</f>
        <v>10164.032999999999</v>
      </c>
    </row>
    <row r="15" spans="1:7" x14ac:dyDescent="0.2">
      <c r="B15" s="44" t="s">
        <v>85</v>
      </c>
      <c r="C15" s="24">
        <f>'data input'!C212</f>
        <v>2969.8980000000001</v>
      </c>
      <c r="D15" s="25">
        <f>'data input'!E212</f>
        <v>6595.0039999999999</v>
      </c>
      <c r="E15" s="230">
        <f>'data input'!F212</f>
        <v>1.7182254701602957</v>
      </c>
      <c r="F15" s="45">
        <f t="shared" si="0"/>
        <v>9564.902</v>
      </c>
    </row>
    <row r="16" spans="1:7" x14ac:dyDescent="0.2">
      <c r="B16" s="44" t="s">
        <v>86</v>
      </c>
      <c r="C16" s="24">
        <f>'data input'!C213</f>
        <v>2887.7730000000001</v>
      </c>
      <c r="D16" s="25">
        <f>'data input'!E213</f>
        <v>6219.6610000000001</v>
      </c>
      <c r="E16" s="230">
        <f>'data input'!F213</f>
        <v>1.7720712246159132</v>
      </c>
      <c r="F16" s="45">
        <f t="shared" si="0"/>
        <v>9107.4340000000011</v>
      </c>
    </row>
    <row r="17" spans="2:6" x14ac:dyDescent="0.2">
      <c r="B17" s="44" t="s">
        <v>87</v>
      </c>
      <c r="C17" s="24">
        <f>'data input'!C214</f>
        <v>2926.8760000000002</v>
      </c>
      <c r="D17" s="25">
        <f>'data input'!E214</f>
        <v>5612.6790000000001</v>
      </c>
      <c r="E17" s="230">
        <f>'data input'!F214</f>
        <v>1.874167774037198</v>
      </c>
      <c r="F17" s="45">
        <f t="shared" si="0"/>
        <v>8539.5550000000003</v>
      </c>
    </row>
    <row r="18" spans="2:6" x14ac:dyDescent="0.2">
      <c r="B18" s="44" t="s">
        <v>88</v>
      </c>
      <c r="C18" s="24">
        <f>'data input'!C215</f>
        <v>3001.192</v>
      </c>
      <c r="D18" s="25">
        <f>'data input'!E215</f>
        <v>5310.9759999999997</v>
      </c>
      <c r="E18" s="230">
        <f>'data input'!F215</f>
        <v>1.8796784181757167</v>
      </c>
      <c r="F18" s="45">
        <f t="shared" si="0"/>
        <v>8312.1679999999997</v>
      </c>
    </row>
    <row r="19" spans="2:6" x14ac:dyDescent="0.2">
      <c r="B19" s="200" t="s">
        <v>3</v>
      </c>
      <c r="C19" s="52"/>
      <c r="D19" s="52"/>
      <c r="E19" s="52"/>
      <c r="F19" s="52"/>
    </row>
    <row r="20" spans="2:6" x14ac:dyDescent="0.2">
      <c r="B20" s="93" t="s">
        <v>84</v>
      </c>
      <c r="C20" s="24">
        <f>'data input'!C217</f>
        <v>893.08600000000001</v>
      </c>
      <c r="D20" s="25">
        <f>'data input'!E217</f>
        <v>631.928</v>
      </c>
      <c r="E20" s="230">
        <f>'data input'!F217</f>
        <v>5.21</v>
      </c>
      <c r="F20" s="45">
        <f t="shared" ref="F20:F24" si="1">C20+D20</f>
        <v>1525.0140000000001</v>
      </c>
    </row>
    <row r="21" spans="2:6" x14ac:dyDescent="0.2">
      <c r="B21" s="44" t="s">
        <v>85</v>
      </c>
      <c r="C21" s="24">
        <f>'data input'!C218</f>
        <v>852.05100000000004</v>
      </c>
      <c r="D21" s="25">
        <f>'data input'!E218</f>
        <v>558.197</v>
      </c>
      <c r="E21" s="230">
        <f>'data input'!F218</f>
        <v>5.72</v>
      </c>
      <c r="F21" s="45">
        <f t="shared" si="1"/>
        <v>1410.248</v>
      </c>
    </row>
    <row r="22" spans="2:6" x14ac:dyDescent="0.2">
      <c r="B22" s="44" t="s">
        <v>86</v>
      </c>
      <c r="C22" s="24">
        <f>'data input'!C219</f>
        <v>835.26300000000003</v>
      </c>
      <c r="D22" s="25">
        <f>'data input'!E219</f>
        <v>510.59199999999998</v>
      </c>
      <c r="E22" s="230">
        <f>'data input'!F219</f>
        <v>5.49</v>
      </c>
      <c r="F22" s="45">
        <f t="shared" si="1"/>
        <v>1345.855</v>
      </c>
    </row>
    <row r="23" spans="2:6" x14ac:dyDescent="0.2">
      <c r="B23" s="44" t="s">
        <v>87</v>
      </c>
      <c r="C23" s="24">
        <f>'data input'!C220</f>
        <v>805.89099999999996</v>
      </c>
      <c r="D23" s="25">
        <f>'data input'!E220</f>
        <v>514.95100000000002</v>
      </c>
      <c r="E23" s="230">
        <f>'data input'!F220</f>
        <v>5.03</v>
      </c>
      <c r="F23" s="45">
        <f t="shared" si="1"/>
        <v>1320.8420000000001</v>
      </c>
    </row>
    <row r="24" spans="2:6" x14ac:dyDescent="0.2">
      <c r="B24" s="44" t="s">
        <v>88</v>
      </c>
      <c r="C24" s="24">
        <f>'data input'!C221</f>
        <v>752.89599999999996</v>
      </c>
      <c r="D24" s="25">
        <f>'data input'!E221</f>
        <v>551.67499999999995</v>
      </c>
      <c r="E24" s="230">
        <f>'data input'!F221</f>
        <v>4.8899999999999997</v>
      </c>
      <c r="F24" s="45">
        <f t="shared" si="1"/>
        <v>1304.5709999999999</v>
      </c>
    </row>
    <row r="25" spans="2:6" x14ac:dyDescent="0.2">
      <c r="B25" s="201" t="s">
        <v>4</v>
      </c>
      <c r="C25" s="63"/>
      <c r="D25" s="63"/>
      <c r="E25" s="63"/>
      <c r="F25" s="63"/>
    </row>
    <row r="26" spans="2:6" x14ac:dyDescent="0.2">
      <c r="B26" s="93" t="s">
        <v>84</v>
      </c>
      <c r="C26" s="24">
        <f>'data input'!C223</f>
        <v>5329.357</v>
      </c>
      <c r="D26" s="25">
        <f>'data input'!E223</f>
        <v>9615.0859999999993</v>
      </c>
      <c r="E26" s="230">
        <f>'data input'!F223</f>
        <v>1.3197386497214354</v>
      </c>
      <c r="F26" s="45">
        <f>C26+D26</f>
        <v>14944.442999999999</v>
      </c>
    </row>
    <row r="27" spans="2:6" x14ac:dyDescent="0.2">
      <c r="B27" s="44" t="s">
        <v>85</v>
      </c>
      <c r="C27" s="24">
        <f>'data input'!C224</f>
        <v>4979.28</v>
      </c>
      <c r="D27" s="25">
        <f>'data input'!E224</f>
        <v>8928.0859999999993</v>
      </c>
      <c r="E27" s="230">
        <f>'data input'!F224</f>
        <v>1.4154183739698027</v>
      </c>
      <c r="F27" s="45">
        <f t="shared" ref="F27:F29" si="2">C27+D27</f>
        <v>13907.365999999998</v>
      </c>
    </row>
    <row r="28" spans="2:6" x14ac:dyDescent="0.2">
      <c r="B28" s="44" t="s">
        <v>86</v>
      </c>
      <c r="C28" s="24">
        <f>'data input'!C225</f>
        <v>4826.8500000000004</v>
      </c>
      <c r="D28" s="25">
        <f>'data input'!E225</f>
        <v>8299.973</v>
      </c>
      <c r="E28" s="230">
        <f>'data input'!F225</f>
        <v>1.4639754058572176</v>
      </c>
      <c r="F28" s="45">
        <f t="shared" si="2"/>
        <v>13126.823</v>
      </c>
    </row>
    <row r="29" spans="2:6" x14ac:dyDescent="0.2">
      <c r="B29" s="44" t="s">
        <v>87</v>
      </c>
      <c r="C29" s="24">
        <f>'data input'!C226</f>
        <v>4797.8689999999997</v>
      </c>
      <c r="D29" s="25">
        <f>'data input'!E226</f>
        <v>7551.2950000000001</v>
      </c>
      <c r="E29" s="230">
        <f>'data input'!F226</f>
        <v>1.5268092595787153</v>
      </c>
      <c r="F29" s="45">
        <f t="shared" si="2"/>
        <v>12349.164000000001</v>
      </c>
    </row>
    <row r="30" spans="2:6" x14ac:dyDescent="0.2">
      <c r="B30" s="44" t="s">
        <v>88</v>
      </c>
      <c r="C30" s="24">
        <f>'data input'!C227</f>
        <v>4808.9740000000002</v>
      </c>
      <c r="D30" s="25">
        <f>'data input'!E227</f>
        <v>7287.4459999999999</v>
      </c>
      <c r="E30" s="230">
        <f>'data input'!F227</f>
        <v>1.5126811851353361</v>
      </c>
      <c r="F30" s="45">
        <f>C30+D30</f>
        <v>12096.42</v>
      </c>
    </row>
  </sheetData>
  <mergeCells count="2">
    <mergeCell ref="B5:B6"/>
    <mergeCell ref="D5:E5"/>
  </mergeCells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13"/>
  <sheetViews>
    <sheetView showGridLines="0" workbookViewId="0"/>
  </sheetViews>
  <sheetFormatPr defaultRowHeight="12.75" x14ac:dyDescent="0.2"/>
  <cols>
    <col min="2" max="2" width="15.625" customWidth="1"/>
    <col min="3" max="5" width="12.625" customWidth="1"/>
  </cols>
  <sheetData>
    <row r="2" spans="1:4" x14ac:dyDescent="0.2">
      <c r="A2" s="20" t="s">
        <v>133</v>
      </c>
    </row>
    <row r="5" spans="1:4" ht="12.75" customHeight="1" x14ac:dyDescent="0.2">
      <c r="B5" s="316" t="s">
        <v>13</v>
      </c>
      <c r="C5" s="92" t="s">
        <v>18</v>
      </c>
      <c r="D5" s="162" t="s">
        <v>8</v>
      </c>
    </row>
    <row r="6" spans="1:4" ht="15.75" customHeight="1" x14ac:dyDescent="0.2">
      <c r="B6" s="317"/>
      <c r="C6" s="327" t="s">
        <v>64</v>
      </c>
      <c r="D6" s="328"/>
    </row>
    <row r="7" spans="1:4" x14ac:dyDescent="0.2">
      <c r="B7" s="194" t="s">
        <v>1</v>
      </c>
      <c r="C7" s="206">
        <f>'data input'!C233</f>
        <v>14.5</v>
      </c>
      <c r="D7" s="206">
        <f>'data input'!D233</f>
        <v>13</v>
      </c>
    </row>
    <row r="8" spans="1:4" x14ac:dyDescent="0.2">
      <c r="B8" s="194" t="s">
        <v>2</v>
      </c>
      <c r="C8" s="206">
        <f>'data input'!C234</f>
        <v>13</v>
      </c>
      <c r="D8" s="206">
        <f>'data input'!D234</f>
        <v>13.9</v>
      </c>
    </row>
    <row r="9" spans="1:4" x14ac:dyDescent="0.2">
      <c r="B9" s="194" t="s">
        <v>3</v>
      </c>
      <c r="C9" s="206">
        <f>'data input'!C235</f>
        <v>14.9</v>
      </c>
      <c r="D9" s="206">
        <f>'data input'!D235</f>
        <v>14.5</v>
      </c>
    </row>
    <row r="10" spans="1:4" x14ac:dyDescent="0.2">
      <c r="B10" s="158" t="s">
        <v>4</v>
      </c>
      <c r="C10" s="167">
        <f>'data input'!C236</f>
        <v>13.6</v>
      </c>
      <c r="D10" s="167">
        <f>'data input'!D236</f>
        <v>13.8</v>
      </c>
    </row>
    <row r="12" spans="1:4" x14ac:dyDescent="0.2">
      <c r="A12" t="s">
        <v>169</v>
      </c>
    </row>
    <row r="13" spans="1:4" x14ac:dyDescent="0.2">
      <c r="A13" s="267" t="s">
        <v>168</v>
      </c>
    </row>
  </sheetData>
  <mergeCells count="2">
    <mergeCell ref="B5:B6"/>
    <mergeCell ref="C6:D6"/>
  </mergeCells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39997558519241921"/>
  </sheetPr>
  <dimension ref="A1:IV240"/>
  <sheetViews>
    <sheetView topLeftCell="D120" zoomScaleNormal="100" workbookViewId="0">
      <selection activeCell="S166" sqref="S166"/>
    </sheetView>
  </sheetViews>
  <sheetFormatPr defaultRowHeight="12.75" x14ac:dyDescent="0.2"/>
  <cols>
    <col min="1" max="1" width="9" style="23"/>
    <col min="2" max="2" width="15.625" style="23" customWidth="1"/>
    <col min="3" max="6" width="12.625" style="23" customWidth="1"/>
    <col min="7" max="7" width="15.25" style="23" customWidth="1"/>
    <col min="8" max="8" width="12.625" style="23" customWidth="1"/>
    <col min="9" max="9" width="14.125" style="23" customWidth="1"/>
    <col min="10" max="13" width="12.625" style="23" customWidth="1"/>
    <col min="14" max="14" width="15.625" style="23" customWidth="1"/>
    <col min="15" max="34" width="12.625" style="23" customWidth="1"/>
    <col min="35" max="16384" width="9" style="23"/>
  </cols>
  <sheetData>
    <row r="1" spans="2:17" x14ac:dyDescent="0.2">
      <c r="B1" s="20" t="s">
        <v>47</v>
      </c>
      <c r="I1" s="20" t="s">
        <v>48</v>
      </c>
      <c r="N1" s="20" t="s">
        <v>51</v>
      </c>
      <c r="O1" s="109" t="s">
        <v>52</v>
      </c>
    </row>
    <row r="2" spans="2:17" x14ac:dyDescent="0.2">
      <c r="N2" s="123"/>
      <c r="O2" s="123"/>
      <c r="P2" s="123"/>
      <c r="Q2" s="123"/>
    </row>
    <row r="3" spans="2:17" x14ac:dyDescent="0.2">
      <c r="B3" s="119" t="s">
        <v>9</v>
      </c>
      <c r="C3" s="120" t="s">
        <v>22</v>
      </c>
      <c r="D3" s="120" t="s">
        <v>8</v>
      </c>
      <c r="E3" s="119"/>
      <c r="I3" s="119" t="s">
        <v>9</v>
      </c>
      <c r="J3" s="120" t="s">
        <v>22</v>
      </c>
      <c r="K3" s="120" t="s">
        <v>8</v>
      </c>
      <c r="L3" s="119"/>
      <c r="N3" s="119" t="s">
        <v>9</v>
      </c>
      <c r="O3" s="120" t="s">
        <v>22</v>
      </c>
      <c r="P3" s="120" t="s">
        <v>8</v>
      </c>
      <c r="Q3" s="119"/>
    </row>
    <row r="4" spans="2:17" ht="25.5" x14ac:dyDescent="0.2">
      <c r="B4" s="119"/>
      <c r="C4" s="121" t="s">
        <v>16</v>
      </c>
      <c r="D4" s="121" t="s">
        <v>16</v>
      </c>
      <c r="E4" s="119" t="s">
        <v>12</v>
      </c>
      <c r="I4" s="119"/>
      <c r="J4" s="121" t="s">
        <v>50</v>
      </c>
      <c r="K4" s="121" t="s">
        <v>50</v>
      </c>
      <c r="L4" s="119" t="s">
        <v>12</v>
      </c>
      <c r="N4" s="119"/>
      <c r="O4" s="121" t="s">
        <v>16</v>
      </c>
      <c r="P4" s="121" t="s">
        <v>16</v>
      </c>
      <c r="Q4" s="119" t="s">
        <v>12</v>
      </c>
    </row>
    <row r="5" spans="2:17" x14ac:dyDescent="0.2">
      <c r="B5" s="119" t="s">
        <v>1</v>
      </c>
      <c r="C5" s="110">
        <v>130.34723</v>
      </c>
      <c r="D5" s="209">
        <v>179.88926000000001</v>
      </c>
      <c r="E5" s="210">
        <v>1.7933623082475574</v>
      </c>
      <c r="I5" s="119" t="s">
        <v>1</v>
      </c>
      <c r="J5" s="108">
        <v>25328.204000000002</v>
      </c>
      <c r="K5" s="211">
        <v>60646.277999999998</v>
      </c>
      <c r="L5" s="210">
        <v>2.5131139462859262</v>
      </c>
      <c r="N5" s="119" t="s">
        <v>1</v>
      </c>
      <c r="O5" s="110">
        <v>8.8074399999999997</v>
      </c>
      <c r="P5" s="135">
        <v>9.74071</v>
      </c>
      <c r="Q5" s="136">
        <v>10.175630784272514</v>
      </c>
    </row>
    <row r="6" spans="2:17" x14ac:dyDescent="0.2">
      <c r="B6" s="119" t="s">
        <v>2</v>
      </c>
      <c r="C6" s="110">
        <v>362.70115999999996</v>
      </c>
      <c r="D6" s="209">
        <v>526.36087999999995</v>
      </c>
      <c r="E6" s="210">
        <v>1.1809547182838747</v>
      </c>
      <c r="I6" s="119" t="s">
        <v>2</v>
      </c>
      <c r="J6" s="108">
        <v>78909.02</v>
      </c>
      <c r="K6" s="211">
        <v>152346.31299999999</v>
      </c>
      <c r="L6" s="210">
        <v>1.8607225300133103</v>
      </c>
      <c r="N6" s="119" t="s">
        <v>2</v>
      </c>
      <c r="O6" s="110">
        <v>39.003819999999997</v>
      </c>
      <c r="P6" s="135">
        <v>41.437429999999999</v>
      </c>
      <c r="Q6" s="136">
        <v>5.4742342577277183</v>
      </c>
    </row>
    <row r="7" spans="2:17" x14ac:dyDescent="0.2">
      <c r="B7" s="119" t="s">
        <v>3</v>
      </c>
      <c r="C7" s="110">
        <v>81.904030000000006</v>
      </c>
      <c r="D7" s="209">
        <v>47.175460000000001</v>
      </c>
      <c r="E7" s="210">
        <v>3.39</v>
      </c>
      <c r="I7" s="119" t="s">
        <v>3</v>
      </c>
      <c r="J7" s="108">
        <v>19345.183000000001</v>
      </c>
      <c r="K7" s="211">
        <v>16933.036</v>
      </c>
      <c r="L7" s="210">
        <v>6.09</v>
      </c>
      <c r="N7" s="119" t="s">
        <v>3</v>
      </c>
      <c r="O7" s="110">
        <v>6.5398800000000001</v>
      </c>
      <c r="P7" s="135">
        <v>3.16818</v>
      </c>
      <c r="Q7" s="136">
        <v>17.62</v>
      </c>
    </row>
    <row r="8" spans="2:17" x14ac:dyDescent="0.2">
      <c r="B8" s="119" t="s">
        <v>4</v>
      </c>
      <c r="C8" s="110">
        <v>574.95241999999996</v>
      </c>
      <c r="D8" s="209">
        <v>753.42560000000003</v>
      </c>
      <c r="E8" s="210">
        <v>0.95346476676267788</v>
      </c>
      <c r="I8" s="119" t="s">
        <v>4</v>
      </c>
      <c r="J8" s="108">
        <v>123582.40700000001</v>
      </c>
      <c r="K8" s="211">
        <v>229925.62700000001</v>
      </c>
      <c r="L8" s="210">
        <v>1.4698921534103138</v>
      </c>
      <c r="N8" s="119" t="s">
        <v>4</v>
      </c>
      <c r="O8" s="110">
        <v>54.351140000000001</v>
      </c>
      <c r="P8" s="135">
        <v>54.346319999999999</v>
      </c>
      <c r="Q8" s="136">
        <v>4.6693868885403669</v>
      </c>
    </row>
    <row r="9" spans="2:17" x14ac:dyDescent="0.2">
      <c r="B9" s="119" t="s">
        <v>20</v>
      </c>
      <c r="C9" s="23">
        <v>49.5</v>
      </c>
      <c r="D9" s="23">
        <v>6.1</v>
      </c>
      <c r="I9" s="119" t="s">
        <v>20</v>
      </c>
      <c r="J9" s="108">
        <v>12100</v>
      </c>
      <c r="K9" s="140">
        <v>1372</v>
      </c>
    </row>
    <row r="10" spans="2:17" x14ac:dyDescent="0.2">
      <c r="B10" s="119" t="s">
        <v>21</v>
      </c>
      <c r="C10" s="110">
        <f>C8+C9</f>
        <v>624.45241999999996</v>
      </c>
      <c r="D10" s="110">
        <f>D8+D9</f>
        <v>759.52560000000005</v>
      </c>
      <c r="I10" s="119" t="s">
        <v>21</v>
      </c>
      <c r="J10" s="108">
        <f>J8+J9</f>
        <v>135682.40700000001</v>
      </c>
      <c r="K10" s="108">
        <f>K8+K9</f>
        <v>231297.62700000001</v>
      </c>
    </row>
    <row r="12" spans="2:17" x14ac:dyDescent="0.2">
      <c r="B12" s="20" t="s">
        <v>53</v>
      </c>
    </row>
    <row r="13" spans="2:17" x14ac:dyDescent="0.2">
      <c r="B13" s="119" t="s">
        <v>13</v>
      </c>
      <c r="C13" s="329" t="s">
        <v>22</v>
      </c>
      <c r="D13" s="329"/>
      <c r="E13" s="330" t="s">
        <v>8</v>
      </c>
      <c r="F13" s="330"/>
      <c r="G13" s="330"/>
      <c r="H13" s="330"/>
    </row>
    <row r="14" spans="2:17" ht="25.5" x14ac:dyDescent="0.2">
      <c r="B14" s="119"/>
      <c r="C14" s="121" t="s">
        <v>50</v>
      </c>
      <c r="D14" s="121" t="s">
        <v>16</v>
      </c>
      <c r="E14" s="121" t="s">
        <v>50</v>
      </c>
      <c r="F14" s="122" t="s">
        <v>12</v>
      </c>
      <c r="G14" s="121" t="s">
        <v>16</v>
      </c>
      <c r="H14" s="122" t="s">
        <v>12</v>
      </c>
    </row>
    <row r="15" spans="2:17" x14ac:dyDescent="0.2">
      <c r="B15" s="119" t="s">
        <v>1</v>
      </c>
      <c r="C15" s="111">
        <v>1406.2739999999999</v>
      </c>
      <c r="D15" s="134">
        <v>3.899</v>
      </c>
      <c r="E15" s="111">
        <v>19738.265288580169</v>
      </c>
      <c r="F15" s="111">
        <v>2.4051939192925342</v>
      </c>
      <c r="G15" s="134">
        <v>35.612633017974659</v>
      </c>
      <c r="H15" s="111">
        <v>5.2645560586753284</v>
      </c>
    </row>
    <row r="16" spans="2:17" x14ac:dyDescent="0.2">
      <c r="B16" s="119" t="s">
        <v>2</v>
      </c>
      <c r="C16" s="111">
        <v>886.81899999999996</v>
      </c>
      <c r="D16" s="134">
        <v>2.883</v>
      </c>
      <c r="E16" s="111">
        <v>25483.845721465372</v>
      </c>
      <c r="F16" s="111">
        <v>7.5872244254810832</v>
      </c>
      <c r="G16" s="134">
        <v>45.066188272124492</v>
      </c>
      <c r="H16" s="111">
        <v>6.7881759855947523</v>
      </c>
    </row>
    <row r="17" spans="1:14" x14ac:dyDescent="0.2">
      <c r="B17" s="119" t="s">
        <v>3</v>
      </c>
      <c r="C17" s="111">
        <v>1122.261</v>
      </c>
      <c r="D17" s="134">
        <v>2.4569999999999999</v>
      </c>
      <c r="E17" s="111">
        <v>4419.1558756251106</v>
      </c>
      <c r="F17" s="111">
        <v>17.477988005290101</v>
      </c>
      <c r="G17" s="134">
        <v>6.8803869967089106</v>
      </c>
      <c r="H17" s="111">
        <v>16.319947384077601</v>
      </c>
    </row>
    <row r="18" spans="1:14" x14ac:dyDescent="0.2">
      <c r="B18" s="119" t="s">
        <v>4</v>
      </c>
      <c r="C18" s="111">
        <v>3394.404</v>
      </c>
      <c r="D18" s="134">
        <v>9.15</v>
      </c>
      <c r="E18" s="111">
        <v>49641.266885670651</v>
      </c>
      <c r="F18" s="111">
        <v>4.8833896818906926</v>
      </c>
      <c r="G18" s="134">
        <v>87.559208286808058</v>
      </c>
      <c r="H18" s="111">
        <v>4.2937564212376218</v>
      </c>
    </row>
    <row r="22" spans="1:14" x14ac:dyDescent="0.2">
      <c r="B22" s="20" t="s">
        <v>44</v>
      </c>
    </row>
    <row r="23" spans="1:14" x14ac:dyDescent="0.2">
      <c r="B23" s="89"/>
    </row>
    <row r="24" spans="1:14" x14ac:dyDescent="0.2">
      <c r="A24" s="20" t="s">
        <v>23</v>
      </c>
      <c r="B24" s="119" t="s">
        <v>1</v>
      </c>
      <c r="C24" s="119" t="s">
        <v>40</v>
      </c>
      <c r="D24" s="119" t="s">
        <v>41</v>
      </c>
      <c r="E24" s="119"/>
      <c r="F24" s="119"/>
      <c r="G24" s="119"/>
      <c r="I24" s="119" t="s">
        <v>1</v>
      </c>
      <c r="J24" s="119" t="s">
        <v>42</v>
      </c>
      <c r="K24" s="119"/>
      <c r="L24" s="119"/>
      <c r="M24" s="119"/>
      <c r="N24" s="119"/>
    </row>
    <row r="25" spans="1:14" x14ac:dyDescent="0.2">
      <c r="B25" s="119"/>
      <c r="C25" s="119" t="s">
        <v>103</v>
      </c>
      <c r="D25" s="119" t="s">
        <v>104</v>
      </c>
      <c r="E25" s="119" t="s">
        <v>105</v>
      </c>
      <c r="F25" s="119" t="s">
        <v>106</v>
      </c>
      <c r="G25" s="119" t="s">
        <v>107</v>
      </c>
      <c r="I25" s="119"/>
      <c r="J25" s="119" t="s">
        <v>103</v>
      </c>
      <c r="K25" s="119" t="s">
        <v>104</v>
      </c>
      <c r="L25" s="119" t="s">
        <v>105</v>
      </c>
      <c r="M25" s="119" t="s">
        <v>106</v>
      </c>
      <c r="N25" s="119" t="s">
        <v>107</v>
      </c>
    </row>
    <row r="26" spans="1:14" x14ac:dyDescent="0.2">
      <c r="B26" s="119" t="s">
        <v>96</v>
      </c>
      <c r="C26" s="139">
        <v>247.79499999999999</v>
      </c>
      <c r="D26" s="139">
        <v>219.29400000000001</v>
      </c>
      <c r="E26" s="139">
        <v>178.708</v>
      </c>
      <c r="F26" s="139">
        <v>154.66800000000001</v>
      </c>
      <c r="G26" s="139">
        <v>154.37299999999999</v>
      </c>
      <c r="I26" s="119" t="s">
        <v>96</v>
      </c>
      <c r="J26" s="139">
        <v>55.213785588894048</v>
      </c>
      <c r="K26" s="139">
        <v>61.286218501190184</v>
      </c>
      <c r="L26" s="139">
        <v>65.349620610157359</v>
      </c>
      <c r="M26" s="139">
        <v>62.524245480642406</v>
      </c>
      <c r="N26" s="139">
        <v>61.162897656973691</v>
      </c>
    </row>
    <row r="27" spans="1:14" x14ac:dyDescent="0.2">
      <c r="B27" s="119" t="s">
        <v>97</v>
      </c>
      <c r="C27" s="139">
        <v>98.917000000000002</v>
      </c>
      <c r="D27" s="139">
        <v>92.724999999999994</v>
      </c>
      <c r="E27" s="139">
        <v>83.853999999999999</v>
      </c>
      <c r="F27" s="139">
        <v>71.087999999999994</v>
      </c>
      <c r="G27" s="139">
        <v>64.22</v>
      </c>
      <c r="I27" s="119" t="s">
        <v>97</v>
      </c>
      <c r="J27" s="139">
        <v>61.884205950443302</v>
      </c>
      <c r="K27" s="139">
        <v>64.994338096521972</v>
      </c>
      <c r="L27" s="139">
        <v>68.812459751472801</v>
      </c>
      <c r="M27" s="139">
        <v>65.531453972541073</v>
      </c>
      <c r="N27" s="139">
        <v>66.194331983805668</v>
      </c>
    </row>
    <row r="28" spans="1:14" x14ac:dyDescent="0.2">
      <c r="B28" s="119" t="s">
        <v>98</v>
      </c>
      <c r="C28" s="139">
        <v>102.211</v>
      </c>
      <c r="D28" s="139">
        <v>96.361000000000004</v>
      </c>
      <c r="E28" s="139">
        <v>91.543999999999997</v>
      </c>
      <c r="F28" s="139">
        <v>78.888999999999996</v>
      </c>
      <c r="G28" s="139">
        <v>70.319999999999993</v>
      </c>
      <c r="I28" s="119" t="s">
        <v>98</v>
      </c>
      <c r="J28" s="139">
        <v>62.619483225875882</v>
      </c>
      <c r="K28" s="139">
        <v>63.742592957731858</v>
      </c>
      <c r="L28" s="139">
        <v>67.728087040111859</v>
      </c>
      <c r="M28" s="139">
        <v>62.724841232617976</v>
      </c>
      <c r="N28" s="139">
        <v>62.949374288964734</v>
      </c>
    </row>
    <row r="29" spans="1:14" x14ac:dyDescent="0.2">
      <c r="B29" s="119" t="s">
        <v>99</v>
      </c>
      <c r="C29" s="139">
        <v>297.63900000000001</v>
      </c>
      <c r="D29" s="139">
        <v>282.02199999999999</v>
      </c>
      <c r="E29" s="139">
        <v>282.46699999999998</v>
      </c>
      <c r="F29" s="139">
        <v>254.13</v>
      </c>
      <c r="G29" s="139">
        <v>233.172</v>
      </c>
      <c r="I29" s="119" t="s">
        <v>99</v>
      </c>
      <c r="J29" s="139">
        <v>58.93851276210443</v>
      </c>
      <c r="K29" s="139">
        <v>56.949103261447689</v>
      </c>
      <c r="L29" s="139">
        <v>62.057868706786991</v>
      </c>
      <c r="M29" s="139">
        <v>54.5917443827962</v>
      </c>
      <c r="N29" s="139">
        <v>53.527867840049403</v>
      </c>
    </row>
    <row r="30" spans="1:14" x14ac:dyDescent="0.2">
      <c r="B30" s="119" t="s">
        <v>100</v>
      </c>
      <c r="C30" s="139">
        <v>296.928</v>
      </c>
      <c r="D30" s="139">
        <v>285.70800000000003</v>
      </c>
      <c r="E30" s="139">
        <v>290.95299999999997</v>
      </c>
      <c r="F30" s="139">
        <v>258.54399999999998</v>
      </c>
      <c r="G30" s="139">
        <v>258.46499999999997</v>
      </c>
      <c r="I30" s="119" t="s">
        <v>100</v>
      </c>
      <c r="J30" s="139">
        <v>43.810957538527859</v>
      </c>
      <c r="K30" s="139">
        <v>39.346115614543521</v>
      </c>
      <c r="L30" s="139">
        <v>44.514406106828254</v>
      </c>
      <c r="M30" s="139">
        <v>39.928600160901048</v>
      </c>
      <c r="N30" s="139">
        <v>38.992900392703071</v>
      </c>
    </row>
    <row r="31" spans="1:14" x14ac:dyDescent="0.2">
      <c r="B31" s="119" t="s">
        <v>101</v>
      </c>
      <c r="C31" s="139">
        <v>121.369</v>
      </c>
      <c r="D31" s="139">
        <v>119.351</v>
      </c>
      <c r="E31" s="139">
        <v>123.502</v>
      </c>
      <c r="F31" s="139">
        <v>103.238</v>
      </c>
      <c r="G31" s="139">
        <v>108.694</v>
      </c>
      <c r="I31" s="119" t="s">
        <v>101</v>
      </c>
      <c r="J31" s="139">
        <v>31.282287898886867</v>
      </c>
      <c r="K31" s="139">
        <v>27.934411944600377</v>
      </c>
      <c r="L31" s="139">
        <v>33.056954543246263</v>
      </c>
      <c r="M31" s="139">
        <v>31.681163912512833</v>
      </c>
      <c r="N31" s="139">
        <v>32.444293153255934</v>
      </c>
    </row>
    <row r="32" spans="1:14" x14ac:dyDescent="0.2">
      <c r="B32" s="119" t="s">
        <v>102</v>
      </c>
      <c r="C32" s="139">
        <v>56.502000000000002</v>
      </c>
      <c r="D32" s="139">
        <v>55.631999999999998</v>
      </c>
      <c r="E32" s="139">
        <v>57.301000000000002</v>
      </c>
      <c r="F32" s="139">
        <v>46.459000000000003</v>
      </c>
      <c r="G32" s="139">
        <v>50.790999999999997</v>
      </c>
      <c r="I32" s="119" t="s">
        <v>102</v>
      </c>
      <c r="J32" s="139">
        <v>26.215001238894196</v>
      </c>
      <c r="K32" s="139">
        <v>23.82981018119068</v>
      </c>
      <c r="L32" s="139">
        <v>28.845918919390584</v>
      </c>
      <c r="M32" s="139">
        <v>28.7070320067156</v>
      </c>
      <c r="N32" s="139">
        <v>30.767261916481264</v>
      </c>
    </row>
    <row r="33" spans="2:14" x14ac:dyDescent="0.2">
      <c r="B33" s="119" t="s">
        <v>43</v>
      </c>
      <c r="C33" s="139">
        <v>41.597000000000001</v>
      </c>
      <c r="D33" s="139">
        <v>48.692</v>
      </c>
      <c r="E33" s="139">
        <v>60.743000000000002</v>
      </c>
      <c r="F33" s="139">
        <v>50.612000000000002</v>
      </c>
      <c r="G33" s="139">
        <v>65.683000000000007</v>
      </c>
      <c r="I33" s="119" t="s">
        <v>43</v>
      </c>
      <c r="J33" s="139">
        <v>21.261148640526962</v>
      </c>
      <c r="K33" s="139">
        <v>19.619239300090364</v>
      </c>
      <c r="L33" s="139">
        <v>23.210904960242331</v>
      </c>
      <c r="M33" s="139">
        <v>22.129139334545165</v>
      </c>
      <c r="N33" s="139">
        <v>24.07015513907708</v>
      </c>
    </row>
    <row r="34" spans="2:14" x14ac:dyDescent="0.2">
      <c r="B34" s="119" t="s">
        <v>11</v>
      </c>
      <c r="C34" s="139">
        <v>1262.96</v>
      </c>
      <c r="D34" s="139">
        <v>1199.7840000000001</v>
      </c>
      <c r="E34" s="139">
        <v>1169.076</v>
      </c>
      <c r="F34" s="139">
        <v>1017.631</v>
      </c>
      <c r="G34" s="139">
        <v>1005.715</v>
      </c>
      <c r="I34" s="119" t="s">
        <v>11</v>
      </c>
      <c r="J34" s="139">
        <v>49.817017166022673</v>
      </c>
      <c r="K34" s="139">
        <v>48.78078054049729</v>
      </c>
      <c r="L34" s="139">
        <v>52.413358926194711</v>
      </c>
      <c r="M34" s="139">
        <v>48.346011471741726</v>
      </c>
      <c r="N34" s="139">
        <v>47.079540426462763</v>
      </c>
    </row>
    <row r="36" spans="2:14" x14ac:dyDescent="0.2">
      <c r="B36" s="119" t="s">
        <v>2</v>
      </c>
      <c r="C36" s="119" t="s">
        <v>40</v>
      </c>
      <c r="D36" s="119" t="s">
        <v>41</v>
      </c>
      <c r="E36" s="119"/>
      <c r="F36" s="119"/>
      <c r="G36" s="119"/>
      <c r="I36" s="119" t="s">
        <v>2</v>
      </c>
      <c r="J36" s="119" t="s">
        <v>42</v>
      </c>
      <c r="K36" s="119"/>
      <c r="L36" s="119"/>
      <c r="M36" s="119"/>
      <c r="N36" s="119"/>
    </row>
    <row r="37" spans="2:14" x14ac:dyDescent="0.2">
      <c r="B37" s="119"/>
      <c r="C37" s="119" t="s">
        <v>103</v>
      </c>
      <c r="D37" s="119" t="s">
        <v>104</v>
      </c>
      <c r="E37" s="119" t="s">
        <v>105</v>
      </c>
      <c r="F37" s="119" t="s">
        <v>106</v>
      </c>
      <c r="G37" s="119" t="s">
        <v>107</v>
      </c>
      <c r="I37" s="119"/>
      <c r="J37" s="119" t="s">
        <v>103</v>
      </c>
      <c r="K37" s="119" t="s">
        <v>104</v>
      </c>
      <c r="L37" s="119" t="s">
        <v>105</v>
      </c>
      <c r="M37" s="119" t="s">
        <v>106</v>
      </c>
      <c r="N37" s="119" t="s">
        <v>107</v>
      </c>
    </row>
    <row r="38" spans="2:14" x14ac:dyDescent="0.2">
      <c r="B38" s="119" t="s">
        <v>96</v>
      </c>
      <c r="C38" s="139">
        <v>811.66</v>
      </c>
      <c r="D38" s="139">
        <v>717.90200000000004</v>
      </c>
      <c r="E38" s="139">
        <v>648.00900000000001</v>
      </c>
      <c r="F38" s="139">
        <v>506.46199999999999</v>
      </c>
      <c r="G38" s="139">
        <v>554.798</v>
      </c>
      <c r="I38" s="119" t="s">
        <v>96</v>
      </c>
      <c r="J38" s="139">
        <v>69.976837592095208</v>
      </c>
      <c r="K38" s="139">
        <v>72.457522057328163</v>
      </c>
      <c r="L38" s="139">
        <v>70.067082401633314</v>
      </c>
      <c r="M38" s="139">
        <v>72.03403216825744</v>
      </c>
      <c r="N38" s="139">
        <v>75.253335448217186</v>
      </c>
    </row>
    <row r="39" spans="2:14" x14ac:dyDescent="0.2">
      <c r="B39" s="119" t="s">
        <v>97</v>
      </c>
      <c r="C39" s="139">
        <v>372.44099999999997</v>
      </c>
      <c r="D39" s="139">
        <v>343.00200000000001</v>
      </c>
      <c r="E39" s="139">
        <v>311.69499999999999</v>
      </c>
      <c r="F39" s="139">
        <v>251.04599999999999</v>
      </c>
      <c r="G39" s="139">
        <v>238.703</v>
      </c>
      <c r="I39" s="119" t="s">
        <v>97</v>
      </c>
      <c r="J39" s="139">
        <v>74.501733160420031</v>
      </c>
      <c r="K39" s="139">
        <v>76.338621932233636</v>
      </c>
      <c r="L39" s="139">
        <v>74.705080286818841</v>
      </c>
      <c r="M39" s="139">
        <v>76.759637675963759</v>
      </c>
      <c r="N39" s="139">
        <v>78.508858288333201</v>
      </c>
    </row>
    <row r="40" spans="2:14" x14ac:dyDescent="0.2">
      <c r="B40" s="119" t="s">
        <v>98</v>
      </c>
      <c r="C40" s="139">
        <v>396.733</v>
      </c>
      <c r="D40" s="139">
        <v>378.41500000000002</v>
      </c>
      <c r="E40" s="139">
        <v>347.72800000000001</v>
      </c>
      <c r="F40" s="139">
        <v>288.06200000000001</v>
      </c>
      <c r="G40" s="139">
        <v>260.59399999999999</v>
      </c>
      <c r="I40" s="119" t="s">
        <v>98</v>
      </c>
      <c r="J40" s="139">
        <v>76.770271189943855</v>
      </c>
      <c r="K40" s="139">
        <v>78.301071574858298</v>
      </c>
      <c r="L40" s="139">
        <v>77.367942759858281</v>
      </c>
      <c r="M40" s="139">
        <v>78.745200685963439</v>
      </c>
      <c r="N40" s="139">
        <v>80.048658065803508</v>
      </c>
    </row>
    <row r="41" spans="2:14" x14ac:dyDescent="0.2">
      <c r="B41" s="119" t="s">
        <v>99</v>
      </c>
      <c r="C41" s="139">
        <v>1118.7560000000001</v>
      </c>
      <c r="D41" s="139">
        <v>1137.232</v>
      </c>
      <c r="E41" s="139">
        <v>1086.569</v>
      </c>
      <c r="F41" s="139">
        <v>952.37900000000002</v>
      </c>
      <c r="G41" s="139">
        <v>817.00300000000004</v>
      </c>
      <c r="I41" s="119" t="s">
        <v>99</v>
      </c>
      <c r="J41" s="139">
        <v>79.942543324907305</v>
      </c>
      <c r="K41" s="139">
        <v>80.624885687353157</v>
      </c>
      <c r="L41" s="139">
        <v>80.694093058057064</v>
      </c>
      <c r="M41" s="139">
        <v>81.439006949964238</v>
      </c>
      <c r="N41" s="139">
        <v>82.038376848065425</v>
      </c>
    </row>
    <row r="42" spans="2:14" x14ac:dyDescent="0.2">
      <c r="B42" s="119" t="s">
        <v>100</v>
      </c>
      <c r="C42" s="139">
        <v>788.47699999999998</v>
      </c>
      <c r="D42" s="139">
        <v>888.48900000000003</v>
      </c>
      <c r="E42" s="139">
        <v>881.99900000000002</v>
      </c>
      <c r="F42" s="139">
        <v>841.476</v>
      </c>
      <c r="G42" s="139">
        <v>762.81100000000004</v>
      </c>
      <c r="I42" s="119" t="s">
        <v>100</v>
      </c>
      <c r="J42" s="139">
        <v>82.077980714719644</v>
      </c>
      <c r="K42" s="139">
        <v>81.780078312730936</v>
      </c>
      <c r="L42" s="139">
        <v>82.391249876700542</v>
      </c>
      <c r="M42" s="139">
        <v>82.693624060579268</v>
      </c>
      <c r="N42" s="139">
        <v>83.248668411965738</v>
      </c>
    </row>
    <row r="43" spans="2:14" x14ac:dyDescent="0.2">
      <c r="B43" s="119" t="s">
        <v>101</v>
      </c>
      <c r="C43" s="139">
        <v>183.66900000000001</v>
      </c>
      <c r="D43" s="139">
        <v>229.55199999999999</v>
      </c>
      <c r="E43" s="139">
        <v>236.435</v>
      </c>
      <c r="F43" s="139">
        <v>229.71700000000001</v>
      </c>
      <c r="G43" s="139">
        <v>222.04499999999999</v>
      </c>
      <c r="I43" s="119" t="s">
        <v>101</v>
      </c>
      <c r="J43" s="139">
        <v>79.873576923705144</v>
      </c>
      <c r="K43" s="139">
        <v>79.754478288143858</v>
      </c>
      <c r="L43" s="139">
        <v>81.066677945312676</v>
      </c>
      <c r="M43" s="139">
        <v>81.001841396152656</v>
      </c>
      <c r="N43" s="139">
        <v>80.398117498705219</v>
      </c>
    </row>
    <row r="44" spans="2:14" x14ac:dyDescent="0.2">
      <c r="B44" s="119" t="s">
        <v>102</v>
      </c>
      <c r="C44" s="139">
        <v>51.591999999999999</v>
      </c>
      <c r="D44" s="139">
        <v>69.090999999999994</v>
      </c>
      <c r="E44" s="139">
        <v>74.185000000000002</v>
      </c>
      <c r="F44" s="139">
        <v>73.914000000000001</v>
      </c>
      <c r="G44" s="139">
        <v>71.727999999999994</v>
      </c>
      <c r="I44" s="119" t="s">
        <v>102</v>
      </c>
      <c r="J44" s="139">
        <v>73.26911149015352</v>
      </c>
      <c r="K44" s="139">
        <v>74.68990172381352</v>
      </c>
      <c r="L44" s="139">
        <v>77.256857855361588</v>
      </c>
      <c r="M44" s="139">
        <v>78.235516952133565</v>
      </c>
      <c r="N44" s="139">
        <v>75.53117332143654</v>
      </c>
    </row>
    <row r="45" spans="2:14" x14ac:dyDescent="0.2">
      <c r="B45" s="119" t="s">
        <v>43</v>
      </c>
      <c r="C45" s="139">
        <v>20.972000000000001</v>
      </c>
      <c r="D45" s="139">
        <v>32.110999999999997</v>
      </c>
      <c r="E45" s="139">
        <v>40.033999999999999</v>
      </c>
      <c r="F45" s="139">
        <v>39.478000000000002</v>
      </c>
      <c r="G45" s="139">
        <v>38.545000000000002</v>
      </c>
      <c r="I45" s="119" t="s">
        <v>43</v>
      </c>
      <c r="J45" s="139">
        <v>67.61872973488461</v>
      </c>
      <c r="K45" s="139">
        <v>66.282582292672302</v>
      </c>
      <c r="L45" s="139">
        <v>70.355198081630604</v>
      </c>
      <c r="M45" s="139">
        <v>69.539996960332346</v>
      </c>
      <c r="N45" s="139">
        <v>66.952912180568163</v>
      </c>
    </row>
    <row r="46" spans="2:14" x14ac:dyDescent="0.2">
      <c r="B46" s="119" t="s">
        <v>11</v>
      </c>
      <c r="C46" s="139">
        <v>3744.299</v>
      </c>
      <c r="D46" s="139">
        <v>3795.7979999999998</v>
      </c>
      <c r="E46" s="139">
        <v>3626.654</v>
      </c>
      <c r="F46" s="139">
        <v>3182.5320000000002</v>
      </c>
      <c r="G46" s="139">
        <v>2966.2260000000001</v>
      </c>
      <c r="I46" s="119" t="s">
        <v>11</v>
      </c>
      <c r="J46" s="139">
        <v>77.190336562331169</v>
      </c>
      <c r="K46" s="139">
        <v>78.44953814718275</v>
      </c>
      <c r="L46" s="139">
        <v>78.214216189358012</v>
      </c>
      <c r="M46" s="139">
        <v>79.407654031444139</v>
      </c>
      <c r="N46" s="139">
        <v>80.145545214693698</v>
      </c>
    </row>
    <row r="48" spans="2:14" x14ac:dyDescent="0.2">
      <c r="B48" s="119" t="s">
        <v>3</v>
      </c>
      <c r="C48" s="119" t="s">
        <v>40</v>
      </c>
      <c r="D48" s="119" t="s">
        <v>41</v>
      </c>
      <c r="E48" s="119"/>
      <c r="F48" s="119"/>
      <c r="G48" s="119"/>
      <c r="I48" s="119" t="s">
        <v>3</v>
      </c>
      <c r="J48" s="119" t="s">
        <v>42</v>
      </c>
      <c r="K48" s="119"/>
      <c r="L48" s="119"/>
      <c r="M48" s="119"/>
      <c r="N48" s="119"/>
    </row>
    <row r="49" spans="2:14" x14ac:dyDescent="0.2">
      <c r="B49" s="119"/>
      <c r="C49" s="119" t="s">
        <v>103</v>
      </c>
      <c r="D49" s="119" t="s">
        <v>104</v>
      </c>
      <c r="E49" s="119" t="s">
        <v>105</v>
      </c>
      <c r="F49" s="119" t="s">
        <v>106</v>
      </c>
      <c r="G49" s="119" t="s">
        <v>107</v>
      </c>
      <c r="I49" s="119"/>
      <c r="J49" s="119" t="s">
        <v>103</v>
      </c>
      <c r="K49" s="119" t="s">
        <v>104</v>
      </c>
      <c r="L49" s="119" t="s">
        <v>105</v>
      </c>
      <c r="M49" s="119" t="s">
        <v>106</v>
      </c>
      <c r="N49" s="119" t="s">
        <v>107</v>
      </c>
    </row>
    <row r="50" spans="2:14" x14ac:dyDescent="0.2">
      <c r="B50" s="119" t="s">
        <v>96</v>
      </c>
      <c r="C50" s="139">
        <v>179.87700000000001</v>
      </c>
      <c r="D50" s="139">
        <v>173.453</v>
      </c>
      <c r="E50" s="139">
        <v>127.849</v>
      </c>
      <c r="F50" s="139">
        <v>131.09200000000001</v>
      </c>
      <c r="G50" s="139">
        <v>155.26499999999999</v>
      </c>
      <c r="I50" s="119" t="s">
        <v>96</v>
      </c>
      <c r="J50" s="139">
        <v>72.498985417813287</v>
      </c>
      <c r="K50" s="139">
        <v>69.890979112497334</v>
      </c>
      <c r="L50" s="139">
        <v>70.858590994063306</v>
      </c>
      <c r="M50" s="139">
        <v>74.130381716656998</v>
      </c>
      <c r="N50" s="139">
        <v>68.239461565710229</v>
      </c>
    </row>
    <row r="51" spans="2:14" x14ac:dyDescent="0.2">
      <c r="B51" s="119" t="s">
        <v>97</v>
      </c>
      <c r="C51" s="139">
        <v>80.171000000000006</v>
      </c>
      <c r="D51" s="139">
        <v>79.605999999999995</v>
      </c>
      <c r="E51" s="139">
        <v>59.82</v>
      </c>
      <c r="F51" s="139">
        <v>64.036000000000001</v>
      </c>
      <c r="G51" s="139">
        <v>64.152000000000001</v>
      </c>
      <c r="I51" s="119" t="s">
        <v>97</v>
      </c>
      <c r="J51" s="139">
        <v>73.566501602823962</v>
      </c>
      <c r="K51" s="139">
        <v>71.482049091777</v>
      </c>
      <c r="L51" s="139">
        <v>73.542293547308589</v>
      </c>
      <c r="M51" s="139">
        <v>78.290336685614335</v>
      </c>
      <c r="N51" s="139">
        <v>71.776406035665303</v>
      </c>
    </row>
    <row r="52" spans="2:14" x14ac:dyDescent="0.2">
      <c r="B52" s="119" t="s">
        <v>98</v>
      </c>
      <c r="C52" s="139">
        <v>86.605999999999995</v>
      </c>
      <c r="D52" s="139">
        <v>88.576999999999998</v>
      </c>
      <c r="E52" s="139">
        <v>68.521000000000001</v>
      </c>
      <c r="F52" s="139">
        <v>77.412000000000006</v>
      </c>
      <c r="G52" s="139">
        <v>71.444999999999993</v>
      </c>
      <c r="I52" s="119" t="s">
        <v>98</v>
      </c>
      <c r="J52" s="139">
        <v>73.830912407916315</v>
      </c>
      <c r="K52" s="139">
        <v>72.321257211239939</v>
      </c>
      <c r="L52" s="139">
        <v>75.4221333605756</v>
      </c>
      <c r="M52" s="139">
        <v>80.11548597116726</v>
      </c>
      <c r="N52" s="139">
        <v>73.35852753866611</v>
      </c>
    </row>
    <row r="53" spans="2:14" x14ac:dyDescent="0.2">
      <c r="B53" s="119" t="s">
        <v>99</v>
      </c>
      <c r="C53" s="139">
        <v>265.14499999999998</v>
      </c>
      <c r="D53" s="139">
        <v>285.94799999999998</v>
      </c>
      <c r="E53" s="139">
        <v>225.69800000000001</v>
      </c>
      <c r="F53" s="139">
        <v>279.20800000000003</v>
      </c>
      <c r="G53" s="139">
        <v>237.28800000000001</v>
      </c>
      <c r="I53" s="119" t="s">
        <v>99</v>
      </c>
      <c r="J53" s="139">
        <v>73.860717720492559</v>
      </c>
      <c r="K53" s="139">
        <v>73.051044245806935</v>
      </c>
      <c r="L53" s="139">
        <v>78.052087302501576</v>
      </c>
      <c r="M53" s="139">
        <v>82.815678633850027</v>
      </c>
      <c r="N53" s="139">
        <v>76.893901082229192</v>
      </c>
    </row>
    <row r="54" spans="2:14" x14ac:dyDescent="0.2">
      <c r="B54" s="119" t="s">
        <v>100</v>
      </c>
      <c r="C54" s="139">
        <v>250.857</v>
      </c>
      <c r="D54" s="139">
        <v>290.17700000000002</v>
      </c>
      <c r="E54" s="139">
        <v>220.77799999999999</v>
      </c>
      <c r="F54" s="139">
        <v>250.58099999999999</v>
      </c>
      <c r="G54" s="139">
        <v>213.16</v>
      </c>
      <c r="I54" s="119" t="s">
        <v>100</v>
      </c>
      <c r="J54" s="139">
        <v>74.55442742279466</v>
      </c>
      <c r="K54" s="139">
        <v>73.389345123838211</v>
      </c>
      <c r="L54" s="139">
        <v>78.487439871726352</v>
      </c>
      <c r="M54" s="139">
        <v>82.65431138035207</v>
      </c>
      <c r="N54" s="139">
        <v>80.596265715894162</v>
      </c>
    </row>
    <row r="55" spans="2:14" x14ac:dyDescent="0.2">
      <c r="B55" s="119" t="s">
        <v>101</v>
      </c>
      <c r="C55" s="139">
        <v>86.832999999999998</v>
      </c>
      <c r="D55" s="139">
        <v>104.05800000000001</v>
      </c>
      <c r="E55" s="139">
        <v>79.356999999999999</v>
      </c>
      <c r="F55" s="139">
        <v>71.305999999999997</v>
      </c>
      <c r="G55" s="139">
        <v>58.15</v>
      </c>
      <c r="I55" s="119" t="s">
        <v>101</v>
      </c>
      <c r="J55" s="139">
        <v>74.981861734593991</v>
      </c>
      <c r="K55" s="139">
        <v>73.433085394683744</v>
      </c>
      <c r="L55" s="139">
        <v>76.216338823292205</v>
      </c>
      <c r="M55" s="139">
        <v>76.819622472162223</v>
      </c>
      <c r="N55" s="139">
        <v>76.455717970765264</v>
      </c>
    </row>
    <row r="56" spans="2:14" x14ac:dyDescent="0.2">
      <c r="B56" s="119" t="s">
        <v>102</v>
      </c>
      <c r="C56" s="139">
        <v>35.072000000000003</v>
      </c>
      <c r="D56" s="139">
        <v>42.363</v>
      </c>
      <c r="E56" s="139">
        <v>34.418999999999997</v>
      </c>
      <c r="F56" s="139">
        <v>29.295999999999999</v>
      </c>
      <c r="G56" s="139">
        <v>22.606999999999999</v>
      </c>
      <c r="I56" s="119" t="s">
        <v>102</v>
      </c>
      <c r="J56" s="139">
        <v>74.774749087591246</v>
      </c>
      <c r="K56" s="139">
        <v>72.716757547860155</v>
      </c>
      <c r="L56" s="139">
        <v>74.647723641012234</v>
      </c>
      <c r="M56" s="139">
        <v>73.248907700709992</v>
      </c>
      <c r="N56" s="139">
        <v>72.919892068828247</v>
      </c>
    </row>
    <row r="57" spans="2:14" x14ac:dyDescent="0.2">
      <c r="B57" s="119" t="s">
        <v>43</v>
      </c>
      <c r="C57" s="139">
        <v>22.632999999999999</v>
      </c>
      <c r="D57" s="139">
        <v>27.215</v>
      </c>
      <c r="E57" s="139">
        <v>22.695</v>
      </c>
      <c r="F57" s="139">
        <v>24.510999999999999</v>
      </c>
      <c r="G57" s="139">
        <v>20.547999999999998</v>
      </c>
      <c r="I57" s="119" t="s">
        <v>43</v>
      </c>
      <c r="J57" s="139">
        <v>70.843458666548841</v>
      </c>
      <c r="K57" s="139">
        <v>64.762079735440011</v>
      </c>
      <c r="L57" s="139">
        <v>63.031504736726149</v>
      </c>
      <c r="M57" s="139">
        <v>58.663457223287509</v>
      </c>
      <c r="N57" s="139">
        <v>58.682110181039512</v>
      </c>
    </row>
    <row r="58" spans="2:14" x14ac:dyDescent="0.2">
      <c r="B58" s="119" t="s">
        <v>11</v>
      </c>
      <c r="C58" s="139">
        <v>1007.193</v>
      </c>
      <c r="D58" s="139">
        <v>1091.3969999999999</v>
      </c>
      <c r="E58" s="139">
        <v>839.13599999999997</v>
      </c>
      <c r="F58" s="139">
        <v>927.44200000000001</v>
      </c>
      <c r="G58" s="139">
        <v>842.61500000000001</v>
      </c>
      <c r="I58" s="119" t="s">
        <v>11</v>
      </c>
      <c r="J58" s="139">
        <v>73.82497694086436</v>
      </c>
      <c r="K58" s="139">
        <v>72.281855273562229</v>
      </c>
      <c r="L58" s="139">
        <v>75.815124127674181</v>
      </c>
      <c r="M58" s="139">
        <v>79.60519364014138</v>
      </c>
      <c r="N58" s="139">
        <v>74.965434985135559</v>
      </c>
    </row>
    <row r="60" spans="2:14" x14ac:dyDescent="0.2">
      <c r="B60" s="119" t="s">
        <v>19</v>
      </c>
      <c r="C60" s="119" t="s">
        <v>40</v>
      </c>
      <c r="D60" s="119" t="s">
        <v>41</v>
      </c>
      <c r="E60" s="119"/>
      <c r="F60" s="119"/>
      <c r="G60" s="119"/>
      <c r="I60" s="119" t="s">
        <v>19</v>
      </c>
      <c r="J60" s="119" t="s">
        <v>42</v>
      </c>
      <c r="K60" s="119"/>
      <c r="L60" s="119"/>
      <c r="M60" s="119"/>
      <c r="N60" s="119"/>
    </row>
    <row r="61" spans="2:14" x14ac:dyDescent="0.2">
      <c r="B61" s="119"/>
      <c r="C61" s="119" t="s">
        <v>103</v>
      </c>
      <c r="D61" s="119" t="s">
        <v>104</v>
      </c>
      <c r="E61" s="119" t="s">
        <v>105</v>
      </c>
      <c r="F61" s="119" t="s">
        <v>106</v>
      </c>
      <c r="G61" s="119" t="s">
        <v>107</v>
      </c>
      <c r="I61" s="119"/>
      <c r="J61" s="119" t="s">
        <v>103</v>
      </c>
      <c r="K61" s="119" t="s">
        <v>104</v>
      </c>
      <c r="L61" s="119" t="s">
        <v>105</v>
      </c>
      <c r="M61" s="119" t="s">
        <v>106</v>
      </c>
      <c r="N61" s="119" t="s">
        <v>107</v>
      </c>
    </row>
    <row r="62" spans="2:14" x14ac:dyDescent="0.2">
      <c r="B62" s="119" t="s">
        <v>96</v>
      </c>
      <c r="C62" s="139">
        <v>1239.3320000000001</v>
      </c>
      <c r="D62" s="139">
        <v>1110.6489999999999</v>
      </c>
      <c r="E62" s="139">
        <v>954.56600000000003</v>
      </c>
      <c r="F62" s="139">
        <v>792.22199999999998</v>
      </c>
      <c r="G62" s="139">
        <v>864.43600000000004</v>
      </c>
      <c r="I62" s="119" t="s">
        <v>96</v>
      </c>
      <c r="J62" s="139">
        <v>67.391142970568012</v>
      </c>
      <c r="K62" s="139">
        <v>69.850961014686007</v>
      </c>
      <c r="L62" s="139">
        <v>69.289918140809533</v>
      </c>
      <c r="M62" s="139">
        <v>70.524297482271379</v>
      </c>
      <c r="N62" s="139">
        <v>71.477240651708158</v>
      </c>
    </row>
    <row r="63" spans="2:14" x14ac:dyDescent="0.2">
      <c r="B63" s="119" t="s">
        <v>97</v>
      </c>
      <c r="C63" s="139">
        <v>551.529</v>
      </c>
      <c r="D63" s="139">
        <v>515.33299999999997</v>
      </c>
      <c r="E63" s="139">
        <v>455.36900000000003</v>
      </c>
      <c r="F63" s="139">
        <v>386.17</v>
      </c>
      <c r="G63" s="139">
        <v>367.07499999999999</v>
      </c>
      <c r="I63" s="119" t="s">
        <v>97</v>
      </c>
      <c r="J63" s="139">
        <v>72.102826868578092</v>
      </c>
      <c r="K63" s="139">
        <v>73.547201518241607</v>
      </c>
      <c r="L63" s="139">
        <v>73.467232068937491</v>
      </c>
      <c r="M63" s="139">
        <v>74.946526141336719</v>
      </c>
      <c r="N63" s="139">
        <v>75.177824695225766</v>
      </c>
    </row>
    <row r="64" spans="2:14" x14ac:dyDescent="0.2">
      <c r="B64" s="119" t="s">
        <v>98</v>
      </c>
      <c r="C64" s="139">
        <v>585.54999999999995</v>
      </c>
      <c r="D64" s="139">
        <v>563.35299999999995</v>
      </c>
      <c r="E64" s="139">
        <v>507.79300000000001</v>
      </c>
      <c r="F64" s="139">
        <v>444.363</v>
      </c>
      <c r="G64" s="139">
        <v>402.35899999999998</v>
      </c>
      <c r="I64" s="119" t="s">
        <v>98</v>
      </c>
      <c r="J64" s="139">
        <v>73.86542566817522</v>
      </c>
      <c r="K64" s="139">
        <v>74.870640610771574</v>
      </c>
      <c r="L64" s="139">
        <v>75.367521805145003</v>
      </c>
      <c r="M64" s="139">
        <v>76.139777614247805</v>
      </c>
      <c r="N64" s="139">
        <v>75.87229315114115</v>
      </c>
    </row>
    <row r="65" spans="2:14" x14ac:dyDescent="0.2">
      <c r="B65" s="119" t="s">
        <v>99</v>
      </c>
      <c r="C65" s="139">
        <v>1681.54</v>
      </c>
      <c r="D65" s="139">
        <v>1705.202</v>
      </c>
      <c r="E65" s="139">
        <v>1594.7339999999999</v>
      </c>
      <c r="F65" s="139">
        <v>1485.7170000000001</v>
      </c>
      <c r="G65" s="139">
        <v>1287.463</v>
      </c>
      <c r="I65" s="119" t="s">
        <v>99</v>
      </c>
      <c r="J65" s="139">
        <v>75.265768283835058</v>
      </c>
      <c r="K65" s="139">
        <v>75.43909753800429</v>
      </c>
      <c r="L65" s="139">
        <v>77.019239572242142</v>
      </c>
      <c r="M65" s="139">
        <v>77.105532211046921</v>
      </c>
      <c r="N65" s="139">
        <v>75.926686825174784</v>
      </c>
    </row>
    <row r="66" spans="2:14" x14ac:dyDescent="0.2">
      <c r="B66" s="119" t="s">
        <v>100</v>
      </c>
      <c r="C66" s="139">
        <v>1336.2619999999999</v>
      </c>
      <c r="D66" s="139">
        <v>1464.374</v>
      </c>
      <c r="E66" s="139">
        <v>1393.73</v>
      </c>
      <c r="F66" s="139">
        <v>1350.6010000000001</v>
      </c>
      <c r="G66" s="139">
        <v>1234.4359999999999</v>
      </c>
      <c r="I66" s="119" t="s">
        <v>100</v>
      </c>
      <c r="J66" s="139">
        <v>72.162345408310642</v>
      </c>
      <c r="K66" s="139">
        <v>71.838273555799276</v>
      </c>
      <c r="L66" s="139">
        <v>73.865741571179498</v>
      </c>
      <c r="M66" s="139">
        <v>74.499870798259437</v>
      </c>
      <c r="N66" s="139">
        <v>73.524427349818055</v>
      </c>
    </row>
    <row r="67" spans="2:14" x14ac:dyDescent="0.2">
      <c r="B67" s="119" t="s">
        <v>101</v>
      </c>
      <c r="C67" s="139">
        <v>391.87099999999998</v>
      </c>
      <c r="D67" s="139">
        <v>452.96100000000001</v>
      </c>
      <c r="E67" s="139">
        <v>439.29399999999998</v>
      </c>
      <c r="F67" s="139">
        <v>404.26100000000002</v>
      </c>
      <c r="G67" s="139">
        <v>388.88900000000001</v>
      </c>
      <c r="I67" s="119" t="s">
        <v>101</v>
      </c>
      <c r="J67" s="139">
        <v>63.740108351983181</v>
      </c>
      <c r="K67" s="139">
        <v>64.648170593053266</v>
      </c>
      <c r="L67" s="139">
        <v>66.693148551994796</v>
      </c>
      <c r="M67" s="139">
        <v>67.668906968517859</v>
      </c>
      <c r="N67" s="139">
        <v>66.405581026976847</v>
      </c>
    </row>
    <row r="68" spans="2:14" x14ac:dyDescent="0.2">
      <c r="B68" s="119" t="s">
        <v>102</v>
      </c>
      <c r="C68" s="139">
        <v>143.166</v>
      </c>
      <c r="D68" s="139">
        <v>167.08600000000001</v>
      </c>
      <c r="E68" s="139">
        <v>165.905</v>
      </c>
      <c r="F68" s="139">
        <v>149.66900000000001</v>
      </c>
      <c r="G68" s="139">
        <v>145.126</v>
      </c>
      <c r="I68" s="119" t="s">
        <v>102</v>
      </c>
      <c r="J68" s="139">
        <v>55.067543969936992</v>
      </c>
      <c r="K68" s="139">
        <v>57.255545048657574</v>
      </c>
      <c r="L68" s="139">
        <v>59.995177963292242</v>
      </c>
      <c r="M68" s="139">
        <v>61.885226733658939</v>
      </c>
      <c r="N68" s="139">
        <v>59.457988230916584</v>
      </c>
    </row>
    <row r="69" spans="2:14" x14ac:dyDescent="0.2">
      <c r="B69" s="119" t="s">
        <v>43</v>
      </c>
      <c r="C69" s="139">
        <v>85.201999999999998</v>
      </c>
      <c r="D69" s="139">
        <v>108.018</v>
      </c>
      <c r="E69" s="139">
        <v>123.47199999999999</v>
      </c>
      <c r="F69" s="139">
        <v>114.601</v>
      </c>
      <c r="G69" s="139">
        <v>124.776</v>
      </c>
      <c r="I69" s="119" t="s">
        <v>43</v>
      </c>
      <c r="J69" s="139">
        <v>45.842820591065937</v>
      </c>
      <c r="K69" s="139">
        <v>44.864744764761426</v>
      </c>
      <c r="L69" s="139">
        <v>45.816055461967089</v>
      </c>
      <c r="M69" s="139">
        <v>46.275337911536546</v>
      </c>
      <c r="N69" s="139">
        <v>43.017086619221644</v>
      </c>
    </row>
    <row r="70" spans="2:14" x14ac:dyDescent="0.2">
      <c r="B70" s="119" t="s">
        <v>11</v>
      </c>
      <c r="C70" s="139">
        <v>6014.4520000000002</v>
      </c>
      <c r="D70" s="139">
        <v>6086.9790000000003</v>
      </c>
      <c r="E70" s="139">
        <v>5634.866</v>
      </c>
      <c r="F70" s="139">
        <v>5127.6049999999996</v>
      </c>
      <c r="G70" s="139">
        <v>4814.5559999999996</v>
      </c>
      <c r="I70" s="119" t="s">
        <v>11</v>
      </c>
      <c r="J70" s="139">
        <v>70.878710146826336</v>
      </c>
      <c r="K70" s="139">
        <v>71.495761690651477</v>
      </c>
      <c r="L70" s="139">
        <v>72.503995658459317</v>
      </c>
      <c r="M70" s="139">
        <v>73.278850457474789</v>
      </c>
      <c r="N70" s="139">
        <v>72.331778880544746</v>
      </c>
    </row>
    <row r="71" spans="2:14" x14ac:dyDescent="0.2">
      <c r="B71" s="123"/>
      <c r="C71" s="139"/>
      <c r="D71" s="139"/>
      <c r="E71" s="139"/>
      <c r="F71" s="139"/>
      <c r="G71" s="139"/>
      <c r="I71" s="123"/>
      <c r="J71" s="139"/>
      <c r="K71" s="139"/>
      <c r="L71" s="139"/>
      <c r="M71" s="139"/>
      <c r="N71" s="139"/>
    </row>
    <row r="72" spans="2:14" x14ac:dyDescent="0.2">
      <c r="B72" s="144" t="s">
        <v>20</v>
      </c>
      <c r="C72" s="119" t="s">
        <v>40</v>
      </c>
      <c r="D72" s="119" t="s">
        <v>41</v>
      </c>
      <c r="E72" s="119"/>
      <c r="F72" s="119"/>
      <c r="G72" s="119"/>
      <c r="I72" s="144" t="s">
        <v>20</v>
      </c>
      <c r="J72" s="119" t="s">
        <v>42</v>
      </c>
      <c r="K72" s="119"/>
      <c r="L72" s="119"/>
      <c r="M72" s="119"/>
      <c r="N72" s="119"/>
    </row>
    <row r="73" spans="2:14" x14ac:dyDescent="0.2">
      <c r="B73" s="119"/>
      <c r="C73" s="119" t="s">
        <v>103</v>
      </c>
      <c r="D73" s="119" t="s">
        <v>104</v>
      </c>
      <c r="E73" s="119" t="s">
        <v>105</v>
      </c>
      <c r="F73" s="119" t="s">
        <v>106</v>
      </c>
      <c r="G73" s="119" t="s">
        <v>107</v>
      </c>
      <c r="I73" s="119"/>
      <c r="J73" s="119" t="s">
        <v>103</v>
      </c>
      <c r="K73" s="119" t="s">
        <v>104</v>
      </c>
      <c r="L73" s="119" t="s">
        <v>105</v>
      </c>
      <c r="M73" s="119" t="s">
        <v>106</v>
      </c>
      <c r="N73" s="119" t="s">
        <v>107</v>
      </c>
    </row>
    <row r="74" spans="2:14" x14ac:dyDescent="0.2">
      <c r="B74" s="119" t="s">
        <v>96</v>
      </c>
      <c r="C74" s="139">
        <v>85</v>
      </c>
      <c r="D74" s="139">
        <v>66</v>
      </c>
      <c r="E74" s="139">
        <v>60</v>
      </c>
      <c r="F74" s="139">
        <v>42</v>
      </c>
      <c r="G74" s="139">
        <v>49</v>
      </c>
      <c r="I74" s="119" t="s">
        <v>96</v>
      </c>
      <c r="J74" s="139">
        <v>86</v>
      </c>
      <c r="K74" s="139">
        <v>85</v>
      </c>
      <c r="L74" s="139">
        <v>83</v>
      </c>
      <c r="M74" s="139">
        <v>77</v>
      </c>
      <c r="N74" s="139">
        <v>82</v>
      </c>
    </row>
    <row r="75" spans="2:14" x14ac:dyDescent="0.2">
      <c r="B75" s="119" t="s">
        <v>97</v>
      </c>
      <c r="C75" s="139">
        <v>49</v>
      </c>
      <c r="D75" s="139">
        <v>39</v>
      </c>
      <c r="E75" s="139">
        <v>34</v>
      </c>
      <c r="F75" s="139">
        <v>24</v>
      </c>
      <c r="G75" s="139">
        <v>29</v>
      </c>
      <c r="I75" s="119" t="s">
        <v>97</v>
      </c>
      <c r="J75" s="139">
        <v>89</v>
      </c>
      <c r="K75" s="139">
        <v>87</v>
      </c>
      <c r="L75" s="139">
        <v>86</v>
      </c>
      <c r="M75" s="139">
        <v>78</v>
      </c>
      <c r="N75" s="139">
        <v>83</v>
      </c>
    </row>
    <row r="76" spans="2:14" x14ac:dyDescent="0.2">
      <c r="B76" s="119" t="s">
        <v>98</v>
      </c>
      <c r="C76" s="139">
        <v>65</v>
      </c>
      <c r="D76" s="139">
        <v>55</v>
      </c>
      <c r="E76" s="139">
        <v>48</v>
      </c>
      <c r="F76" s="139">
        <v>32</v>
      </c>
      <c r="G76" s="139">
        <v>42</v>
      </c>
      <c r="I76" s="119" t="s">
        <v>98</v>
      </c>
      <c r="J76" s="139">
        <v>90</v>
      </c>
      <c r="K76" s="139">
        <v>89</v>
      </c>
      <c r="L76" s="139">
        <v>87</v>
      </c>
      <c r="M76" s="139">
        <v>85</v>
      </c>
      <c r="N76" s="139">
        <v>86</v>
      </c>
    </row>
    <row r="77" spans="2:14" x14ac:dyDescent="0.2">
      <c r="B77" s="119" t="s">
        <v>99</v>
      </c>
      <c r="C77" s="139">
        <v>226</v>
      </c>
      <c r="D77" s="139">
        <v>220</v>
      </c>
      <c r="E77" s="139">
        <v>196</v>
      </c>
      <c r="F77" s="139">
        <v>147</v>
      </c>
      <c r="G77" s="139">
        <v>200</v>
      </c>
      <c r="I77" s="119" t="s">
        <v>99</v>
      </c>
      <c r="J77" s="139">
        <v>95</v>
      </c>
      <c r="K77" s="139">
        <v>96</v>
      </c>
      <c r="L77" s="139">
        <v>94</v>
      </c>
      <c r="M77" s="139">
        <v>92</v>
      </c>
      <c r="N77" s="139">
        <v>91</v>
      </c>
    </row>
    <row r="78" spans="2:14" x14ac:dyDescent="0.2">
      <c r="B78" s="119" t="s">
        <v>100</v>
      </c>
      <c r="C78" s="139">
        <v>68</v>
      </c>
      <c r="D78" s="139">
        <v>133</v>
      </c>
      <c r="E78" s="139">
        <v>115</v>
      </c>
      <c r="F78" s="139">
        <v>117</v>
      </c>
      <c r="G78" s="139">
        <v>158</v>
      </c>
      <c r="I78" s="119" t="s">
        <v>100</v>
      </c>
      <c r="J78" s="139">
        <v>88</v>
      </c>
      <c r="K78" s="139">
        <v>95</v>
      </c>
      <c r="L78" s="139">
        <v>95</v>
      </c>
      <c r="M78" s="139">
        <v>96</v>
      </c>
      <c r="N78" s="139">
        <v>96</v>
      </c>
    </row>
    <row r="79" spans="2:14" x14ac:dyDescent="0.2">
      <c r="B79" s="119" t="s">
        <v>101</v>
      </c>
      <c r="C79" s="139">
        <v>8</v>
      </c>
      <c r="D79" s="139">
        <v>8</v>
      </c>
      <c r="E79" s="139">
        <v>10</v>
      </c>
      <c r="F79" s="139">
        <v>10</v>
      </c>
      <c r="G79" s="139">
        <v>14</v>
      </c>
      <c r="I79" s="119" t="s">
        <v>101</v>
      </c>
      <c r="J79" s="139">
        <v>67</v>
      </c>
      <c r="K79" s="139">
        <v>73</v>
      </c>
      <c r="L79" s="139">
        <v>79</v>
      </c>
      <c r="M79" s="139">
        <v>86</v>
      </c>
      <c r="N79" s="139">
        <v>89</v>
      </c>
    </row>
    <row r="80" spans="2:14" x14ac:dyDescent="0.2">
      <c r="B80" s="119" t="s">
        <v>102</v>
      </c>
      <c r="C80" s="139">
        <v>4</v>
      </c>
      <c r="D80" s="139">
        <v>4</v>
      </c>
      <c r="E80" s="139">
        <v>6</v>
      </c>
      <c r="F80" s="139">
        <v>6</v>
      </c>
      <c r="G80" s="139">
        <v>9</v>
      </c>
      <c r="I80" s="119" t="s">
        <v>102</v>
      </c>
      <c r="J80" s="139">
        <v>86</v>
      </c>
      <c r="K80" s="139">
        <v>88</v>
      </c>
      <c r="L80" s="139">
        <v>90</v>
      </c>
      <c r="M80" s="139">
        <v>94</v>
      </c>
      <c r="N80" s="139">
        <v>90</v>
      </c>
    </row>
    <row r="81" spans="2:14" x14ac:dyDescent="0.2">
      <c r="B81" s="119" t="s">
        <v>43</v>
      </c>
      <c r="C81" s="139">
        <v>3</v>
      </c>
      <c r="D81" s="139">
        <v>3</v>
      </c>
      <c r="E81" s="139">
        <v>4</v>
      </c>
      <c r="F81" s="139">
        <v>4</v>
      </c>
      <c r="G81" s="139">
        <v>3</v>
      </c>
      <c r="I81" s="119" t="s">
        <v>43</v>
      </c>
      <c r="J81" s="139">
        <v>70</v>
      </c>
      <c r="K81" s="139">
        <v>83</v>
      </c>
      <c r="L81" s="139">
        <v>84</v>
      </c>
      <c r="M81" s="139">
        <v>88</v>
      </c>
      <c r="N81" s="139">
        <v>78</v>
      </c>
    </row>
    <row r="82" spans="2:14" x14ac:dyDescent="0.2">
      <c r="B82" s="119" t="s">
        <v>11</v>
      </c>
      <c r="C82" s="139">
        <v>508</v>
      </c>
      <c r="D82" s="139">
        <v>527</v>
      </c>
      <c r="E82" s="139">
        <v>474</v>
      </c>
      <c r="F82" s="139">
        <v>383</v>
      </c>
      <c r="G82" s="139">
        <v>503</v>
      </c>
      <c r="I82" s="119" t="s">
        <v>11</v>
      </c>
      <c r="J82" s="139">
        <v>91</v>
      </c>
      <c r="K82" s="139">
        <v>92</v>
      </c>
      <c r="L82" s="139">
        <v>91</v>
      </c>
      <c r="M82" s="139">
        <v>90</v>
      </c>
      <c r="N82" s="139">
        <v>91</v>
      </c>
    </row>
    <row r="83" spans="2:14" x14ac:dyDescent="0.2">
      <c r="B83" s="123"/>
      <c r="C83" s="139"/>
      <c r="D83" s="139"/>
      <c r="E83" s="139"/>
      <c r="F83" s="139"/>
      <c r="G83" s="139"/>
      <c r="I83" s="123"/>
      <c r="J83" s="139"/>
      <c r="K83" s="139"/>
      <c r="L83" s="139"/>
      <c r="M83" s="139"/>
      <c r="N83" s="139"/>
    </row>
    <row r="84" spans="2:14" x14ac:dyDescent="0.2">
      <c r="B84" s="153" t="s">
        <v>62</v>
      </c>
      <c r="C84" s="119" t="s">
        <v>40</v>
      </c>
      <c r="D84" s="119" t="s">
        <v>41</v>
      </c>
      <c r="E84" s="119"/>
      <c r="F84" s="119"/>
      <c r="G84" s="119"/>
      <c r="I84" s="153" t="s">
        <v>62</v>
      </c>
      <c r="J84" s="119" t="s">
        <v>42</v>
      </c>
      <c r="K84" s="119"/>
      <c r="L84" s="119"/>
      <c r="M84" s="119"/>
      <c r="N84" s="119"/>
    </row>
    <row r="85" spans="2:14" x14ac:dyDescent="0.2">
      <c r="B85" s="119"/>
      <c r="C85" s="119" t="s">
        <v>103</v>
      </c>
      <c r="D85" s="119" t="s">
        <v>104</v>
      </c>
      <c r="E85" s="119" t="s">
        <v>105</v>
      </c>
      <c r="F85" s="119" t="s">
        <v>106</v>
      </c>
      <c r="G85" s="119" t="s">
        <v>107</v>
      </c>
      <c r="I85" s="119"/>
      <c r="J85" s="119" t="s">
        <v>103</v>
      </c>
      <c r="K85" s="119" t="s">
        <v>104</v>
      </c>
      <c r="L85" s="119" t="s">
        <v>105</v>
      </c>
      <c r="M85" s="119" t="s">
        <v>106</v>
      </c>
      <c r="N85" s="119" t="s">
        <v>107</v>
      </c>
    </row>
    <row r="86" spans="2:14" x14ac:dyDescent="0.2">
      <c r="B86" s="119" t="s">
        <v>96</v>
      </c>
      <c r="C86" s="139">
        <v>1324.3320000000001</v>
      </c>
      <c r="D86" s="139">
        <v>1176.6489999999999</v>
      </c>
      <c r="E86" s="139">
        <v>1014.566</v>
      </c>
      <c r="F86" s="139">
        <v>834.22199999999998</v>
      </c>
      <c r="G86" s="139">
        <v>913.43600000000004</v>
      </c>
      <c r="I86" s="119" t="s">
        <v>96</v>
      </c>
      <c r="J86" s="139">
        <v>68.574392892696892</v>
      </c>
      <c r="K86" s="139">
        <v>70.687740653080965</v>
      </c>
      <c r="L86" s="139">
        <v>70.090905056479116</v>
      </c>
      <c r="M86" s="139">
        <v>70.825325894976416</v>
      </c>
      <c r="N86" s="139">
        <v>72.067326083083685</v>
      </c>
    </row>
    <row r="87" spans="2:14" x14ac:dyDescent="0.2">
      <c r="B87" s="119" t="s">
        <v>97</v>
      </c>
      <c r="C87" s="139">
        <v>600.529</v>
      </c>
      <c r="D87" s="139">
        <v>554.33299999999997</v>
      </c>
      <c r="E87" s="139">
        <v>489.36900000000003</v>
      </c>
      <c r="F87" s="139">
        <v>410.17</v>
      </c>
      <c r="G87" s="139">
        <v>396.07499999999999</v>
      </c>
      <c r="I87" s="119" t="s">
        <v>97</v>
      </c>
      <c r="J87" s="139">
        <v>73.44408795840522</v>
      </c>
      <c r="K87" s="139">
        <v>74.521152679626425</v>
      </c>
      <c r="L87" s="139">
        <v>74.306585894209533</v>
      </c>
      <c r="M87" s="139">
        <v>75.139567617323138</v>
      </c>
      <c r="N87" s="139">
        <v>75.733554013958582</v>
      </c>
    </row>
    <row r="88" spans="2:14" x14ac:dyDescent="0.2">
      <c r="B88" s="119" t="s">
        <v>98</v>
      </c>
      <c r="C88" s="139">
        <v>650.54999999999995</v>
      </c>
      <c r="D88" s="139">
        <v>618.35299999999995</v>
      </c>
      <c r="E88" s="139">
        <v>555.79300000000001</v>
      </c>
      <c r="F88" s="139">
        <v>476.363</v>
      </c>
      <c r="G88" s="139">
        <v>444.35899999999998</v>
      </c>
      <c r="I88" s="119" t="s">
        <v>98</v>
      </c>
      <c r="J88" s="139">
        <v>75.451105277910429</v>
      </c>
      <c r="K88" s="139">
        <v>76.165222219641862</v>
      </c>
      <c r="L88" s="139">
        <v>76.34274026257593</v>
      </c>
      <c r="M88" s="139">
        <v>76.732107220265917</v>
      </c>
      <c r="N88" s="139">
        <v>76.78275851307356</v>
      </c>
    </row>
    <row r="89" spans="2:14" x14ac:dyDescent="0.2">
      <c r="B89" s="119" t="s">
        <v>99</v>
      </c>
      <c r="C89" s="139">
        <v>1907.54</v>
      </c>
      <c r="D89" s="139">
        <v>1925.202</v>
      </c>
      <c r="E89" s="139">
        <v>1790.7339999999999</v>
      </c>
      <c r="F89" s="139">
        <v>1632.7170000000001</v>
      </c>
      <c r="G89" s="139">
        <v>1487.463</v>
      </c>
      <c r="I89" s="119" t="s">
        <v>99</v>
      </c>
      <c r="J89" s="139">
        <v>77.593912668580856</v>
      </c>
      <c r="K89" s="139">
        <v>77.749758282050692</v>
      </c>
      <c r="L89" s="139">
        <v>78.872897344741673</v>
      </c>
      <c r="M89" s="139">
        <v>78.442566059114071</v>
      </c>
      <c r="N89" s="139">
        <v>77.933638149951491</v>
      </c>
    </row>
    <row r="90" spans="2:14" x14ac:dyDescent="0.2">
      <c r="B90" s="119" t="s">
        <v>100</v>
      </c>
      <c r="C90" s="139">
        <v>1404.2619999999999</v>
      </c>
      <c r="D90" s="139">
        <v>1597.374</v>
      </c>
      <c r="E90" s="139">
        <v>1508.73</v>
      </c>
      <c r="F90" s="139">
        <v>1467.6010000000001</v>
      </c>
      <c r="G90" s="139">
        <v>1392.4359999999999</v>
      </c>
      <c r="I90" s="119" t="s">
        <v>100</v>
      </c>
      <c r="J90" s="139">
        <v>72.931928318318043</v>
      </c>
      <c r="K90" s="139">
        <v>73.731604140552335</v>
      </c>
      <c r="L90" s="139">
        <v>75.464386018275746</v>
      </c>
      <c r="M90" s="139">
        <v>76.2399792349227</v>
      </c>
      <c r="N90" s="139">
        <v>76.124315844180344</v>
      </c>
    </row>
    <row r="91" spans="2:14" x14ac:dyDescent="0.2">
      <c r="B91" s="119" t="s">
        <v>101</v>
      </c>
      <c r="C91" s="139">
        <v>399.87099999999998</v>
      </c>
      <c r="D91" s="139">
        <v>460.96100000000001</v>
      </c>
      <c r="E91" s="139">
        <v>449.29399999999998</v>
      </c>
      <c r="F91" s="139">
        <v>414.26100000000002</v>
      </c>
      <c r="G91" s="139">
        <v>402.88900000000001</v>
      </c>
      <c r="I91" s="119" t="s">
        <v>101</v>
      </c>
      <c r="J91" s="139">
        <v>63.803794323944686</v>
      </c>
      <c r="K91" s="139">
        <v>64.798810354386319</v>
      </c>
      <c r="L91" s="139">
        <v>66.967810756438524</v>
      </c>
      <c r="M91" s="139">
        <v>68.10754437691206</v>
      </c>
      <c r="N91" s="139">
        <v>67.180824220376607</v>
      </c>
    </row>
    <row r="92" spans="2:14" x14ac:dyDescent="0.2">
      <c r="B92" s="119" t="s">
        <v>102</v>
      </c>
      <c r="C92" s="139">
        <v>147.166</v>
      </c>
      <c r="D92" s="139">
        <v>171.08600000000001</v>
      </c>
      <c r="E92" s="139">
        <v>171.905</v>
      </c>
      <c r="F92" s="139">
        <v>155.66900000000001</v>
      </c>
      <c r="G92" s="139">
        <v>154.126</v>
      </c>
      <c r="I92" s="119" t="s">
        <v>102</v>
      </c>
      <c r="J92" s="139">
        <v>55.910404088559154</v>
      </c>
      <c r="K92" s="139">
        <v>57.973311658537597</v>
      </c>
      <c r="L92" s="139">
        <v>61.048313992087166</v>
      </c>
      <c r="M92" s="139">
        <v>63.121336113181535</v>
      </c>
      <c r="N92" s="139">
        <v>61.257593672101621</v>
      </c>
    </row>
    <row r="93" spans="2:14" x14ac:dyDescent="0.2">
      <c r="B93" s="119" t="s">
        <v>43</v>
      </c>
      <c r="C93" s="139">
        <v>88.201999999999998</v>
      </c>
      <c r="D93" s="139">
        <v>111.018</v>
      </c>
      <c r="E93" s="139">
        <v>127.47199999999999</v>
      </c>
      <c r="F93" s="139">
        <v>118.601</v>
      </c>
      <c r="G93" s="139">
        <v>127.776</v>
      </c>
      <c r="I93" s="119" t="s">
        <v>43</v>
      </c>
      <c r="J93" s="139">
        <v>46.675449475604083</v>
      </c>
      <c r="K93" s="139">
        <v>45.891420742201682</v>
      </c>
      <c r="L93" s="139">
        <v>47.006130823564909</v>
      </c>
      <c r="M93" s="139">
        <v>47.684935259511221</v>
      </c>
      <c r="N93" s="139">
        <v>43.843807690013662</v>
      </c>
    </row>
    <row r="94" spans="2:14" x14ac:dyDescent="0.2">
      <c r="B94" s="119" t="s">
        <v>11</v>
      </c>
      <c r="C94" s="139">
        <v>6522.4520000000002</v>
      </c>
      <c r="D94" s="139">
        <v>6613.9790000000003</v>
      </c>
      <c r="E94" s="139">
        <v>6108.866</v>
      </c>
      <c r="F94" s="139">
        <v>5510.6049999999996</v>
      </c>
      <c r="G94" s="139">
        <v>5317.5559999999996</v>
      </c>
      <c r="I94" s="119" t="s">
        <v>11</v>
      </c>
      <c r="J94" s="139">
        <v>72.410295604062043</v>
      </c>
      <c r="K94" s="139">
        <v>73.167082157036546</v>
      </c>
      <c r="L94" s="139">
        <v>73.921513913220465</v>
      </c>
      <c r="M94" s="139">
        <v>74.423203055354989</v>
      </c>
      <c r="N94" s="139">
        <v>74.089506094057938</v>
      </c>
    </row>
    <row r="95" spans="2:14" x14ac:dyDescent="0.2">
      <c r="B95" s="123"/>
      <c r="C95" s="139"/>
      <c r="D95" s="139"/>
      <c r="E95" s="139"/>
      <c r="F95" s="139"/>
      <c r="G95" s="139"/>
      <c r="I95" s="123"/>
      <c r="J95" s="139"/>
      <c r="K95" s="139"/>
      <c r="L95" s="139"/>
      <c r="M95" s="139"/>
      <c r="N95" s="139"/>
    </row>
    <row r="97" spans="1:19" x14ac:dyDescent="0.2">
      <c r="A97" s="20" t="s">
        <v>37</v>
      </c>
      <c r="B97" s="119" t="s">
        <v>1</v>
      </c>
      <c r="C97" s="119" t="s">
        <v>40</v>
      </c>
      <c r="D97" s="119" t="s">
        <v>41</v>
      </c>
      <c r="E97" s="119"/>
      <c r="F97" s="119"/>
      <c r="G97" s="119"/>
      <c r="H97" s="119"/>
      <c r="I97" s="119"/>
      <c r="J97" s="119"/>
      <c r="K97" s="119"/>
      <c r="L97" s="119"/>
      <c r="N97" s="119" t="s">
        <v>1</v>
      </c>
      <c r="O97" s="119" t="s">
        <v>42</v>
      </c>
      <c r="P97" s="119"/>
      <c r="Q97" s="119"/>
      <c r="R97" s="119"/>
      <c r="S97" s="119"/>
    </row>
    <row r="98" spans="1:19" x14ac:dyDescent="0.2">
      <c r="B98" s="119"/>
      <c r="C98" s="119" t="s">
        <v>103</v>
      </c>
      <c r="D98" s="124" t="s">
        <v>12</v>
      </c>
      <c r="E98" s="119" t="s">
        <v>104</v>
      </c>
      <c r="F98" s="124" t="s">
        <v>12</v>
      </c>
      <c r="G98" s="119" t="s">
        <v>105</v>
      </c>
      <c r="H98" s="124" t="s">
        <v>12</v>
      </c>
      <c r="I98" s="119" t="s">
        <v>106</v>
      </c>
      <c r="J98" s="124" t="s">
        <v>12</v>
      </c>
      <c r="K98" s="119" t="s">
        <v>107</v>
      </c>
      <c r="L98" s="124" t="s">
        <v>12</v>
      </c>
      <c r="N98" s="119"/>
      <c r="O98" s="119" t="s">
        <v>103</v>
      </c>
      <c r="P98" s="119" t="s">
        <v>104</v>
      </c>
      <c r="Q98" s="119" t="s">
        <v>105</v>
      </c>
      <c r="R98" s="119" t="s">
        <v>106</v>
      </c>
      <c r="S98" s="119" t="s">
        <v>107</v>
      </c>
    </row>
    <row r="99" spans="1:19" x14ac:dyDescent="0.2">
      <c r="B99" s="119" t="s">
        <v>96</v>
      </c>
      <c r="C99" s="140">
        <v>261.20299999999997</v>
      </c>
      <c r="D99" s="140">
        <v>4.2621190852784201</v>
      </c>
      <c r="E99" s="140">
        <v>224.64599999999999</v>
      </c>
      <c r="F99" s="140">
        <v>5.9066643574461759</v>
      </c>
      <c r="G99" s="140">
        <v>202.07300000000001</v>
      </c>
      <c r="H99" s="140">
        <v>6.005741393911733</v>
      </c>
      <c r="I99" s="140">
        <v>194.02799999999999</v>
      </c>
      <c r="J99" s="140">
        <v>6.0809451972741346</v>
      </c>
      <c r="K99" s="140">
        <v>254.23500000000001</v>
      </c>
      <c r="L99" s="140">
        <v>7.7286857358250307</v>
      </c>
      <c r="N99" s="119" t="s">
        <v>96</v>
      </c>
      <c r="O99" s="139">
        <v>33.486981389953407</v>
      </c>
      <c r="P99" s="139">
        <v>44.758865058803629</v>
      </c>
      <c r="Q99" s="139">
        <v>43.088883720239721</v>
      </c>
      <c r="R99" s="139">
        <v>48.694002927412541</v>
      </c>
      <c r="S99" s="139">
        <v>41.877003559698707</v>
      </c>
    </row>
    <row r="100" spans="1:19" x14ac:dyDescent="0.2">
      <c r="B100" s="119" t="s">
        <v>97</v>
      </c>
      <c r="C100" s="140">
        <v>126.35</v>
      </c>
      <c r="D100" s="140">
        <v>4.5836038468062998</v>
      </c>
      <c r="E100" s="140">
        <v>108.41200000000001</v>
      </c>
      <c r="F100" s="140">
        <v>6.7028975681749339</v>
      </c>
      <c r="G100" s="140">
        <v>96.691999999999993</v>
      </c>
      <c r="H100" s="140">
        <v>6.3954669385378535</v>
      </c>
      <c r="I100" s="140">
        <v>88.305000000000007</v>
      </c>
      <c r="J100" s="140">
        <v>7.4276835493934668</v>
      </c>
      <c r="K100" s="140">
        <v>85.933000000000007</v>
      </c>
      <c r="L100" s="140">
        <v>11.135812822073483</v>
      </c>
      <c r="N100" s="119" t="s">
        <v>97</v>
      </c>
      <c r="O100" s="139">
        <v>32.777206173328054</v>
      </c>
      <c r="P100" s="139">
        <v>45.692358779470908</v>
      </c>
      <c r="Q100" s="139">
        <v>44.433872502378684</v>
      </c>
      <c r="R100" s="139">
        <v>51.775097672838456</v>
      </c>
      <c r="S100" s="139">
        <v>50.914084228410502</v>
      </c>
    </row>
    <row r="101" spans="1:19" x14ac:dyDescent="0.2">
      <c r="B101" s="119" t="s">
        <v>98</v>
      </c>
      <c r="C101" s="140">
        <v>160.68799999999999</v>
      </c>
      <c r="D101" s="140">
        <v>4.6948658395819036</v>
      </c>
      <c r="E101" s="140">
        <v>139.423</v>
      </c>
      <c r="F101" s="140">
        <v>6.7065390376748812</v>
      </c>
      <c r="G101" s="140">
        <v>119.592</v>
      </c>
      <c r="H101" s="140">
        <v>6.7031768461467651</v>
      </c>
      <c r="I101" s="140">
        <v>108.13800000000001</v>
      </c>
      <c r="J101" s="140">
        <v>7.5318140210230426</v>
      </c>
      <c r="K101" s="140">
        <v>98.352999999999994</v>
      </c>
      <c r="L101" s="140">
        <v>10.573058058899301</v>
      </c>
      <c r="N101" s="119" t="s">
        <v>98</v>
      </c>
      <c r="O101" s="139">
        <v>32.660186199342824</v>
      </c>
      <c r="P101" s="139">
        <v>45.490342339499222</v>
      </c>
      <c r="Q101" s="139">
        <v>44.988795237139605</v>
      </c>
      <c r="R101" s="139">
        <v>50.151658066544599</v>
      </c>
      <c r="S101" s="139">
        <v>50.307565605522967</v>
      </c>
    </row>
    <row r="102" spans="1:19" x14ac:dyDescent="0.2">
      <c r="B102" s="119" t="s">
        <v>99</v>
      </c>
      <c r="C102" s="140">
        <v>671.13499999999999</v>
      </c>
      <c r="D102" s="140">
        <v>5.09379448870878</v>
      </c>
      <c r="E102" s="140">
        <v>624.32600000000002</v>
      </c>
      <c r="F102" s="140">
        <v>6.13781883241474</v>
      </c>
      <c r="G102" s="140">
        <v>558.98599999999999</v>
      </c>
      <c r="H102" s="140">
        <v>6.287161421667399</v>
      </c>
      <c r="I102" s="140">
        <v>518.65499999999997</v>
      </c>
      <c r="J102" s="140">
        <v>7.6650477990400434</v>
      </c>
      <c r="K102" s="140">
        <v>419.90100000000001</v>
      </c>
      <c r="L102" s="140">
        <v>8.9875816177854144</v>
      </c>
      <c r="N102" s="119" t="s">
        <v>99</v>
      </c>
      <c r="O102" s="139">
        <v>33.141916305959306</v>
      </c>
      <c r="P102" s="139">
        <v>42.816253047286196</v>
      </c>
      <c r="Q102" s="139">
        <v>41.625371655104068</v>
      </c>
      <c r="R102" s="139">
        <v>48.169014084507047</v>
      </c>
      <c r="S102" s="139">
        <v>43.243288298908553</v>
      </c>
    </row>
    <row r="103" spans="1:19" x14ac:dyDescent="0.2">
      <c r="B103" s="119" t="s">
        <v>100</v>
      </c>
      <c r="C103" s="140">
        <v>1062.3969999999999</v>
      </c>
      <c r="D103" s="140">
        <v>5.8533936095727608</v>
      </c>
      <c r="E103" s="140">
        <v>1009.564</v>
      </c>
      <c r="F103" s="140">
        <v>5.8569676112274118</v>
      </c>
      <c r="G103" s="140">
        <v>1028.662</v>
      </c>
      <c r="H103" s="140">
        <v>6.1383254520151684</v>
      </c>
      <c r="I103" s="140">
        <v>1004.801</v>
      </c>
      <c r="J103" s="140">
        <v>7.309806362403541</v>
      </c>
      <c r="K103" s="140">
        <v>722.37400000000002</v>
      </c>
      <c r="L103" s="140">
        <v>7.7053377338201878</v>
      </c>
      <c r="N103" s="119" t="s">
        <v>100</v>
      </c>
      <c r="O103" s="139">
        <v>33.478068932800078</v>
      </c>
      <c r="P103" s="139">
        <v>37.116616678090743</v>
      </c>
      <c r="Q103" s="139">
        <v>36.821035481042365</v>
      </c>
      <c r="R103" s="139">
        <v>42.228162591398693</v>
      </c>
      <c r="S103" s="139">
        <v>30.523108528269287</v>
      </c>
    </row>
    <row r="104" spans="1:19" x14ac:dyDescent="0.2">
      <c r="B104" s="119" t="s">
        <v>101</v>
      </c>
      <c r="C104" s="140">
        <v>507.91800000000001</v>
      </c>
      <c r="D104" s="140">
        <v>6.5428154540321968</v>
      </c>
      <c r="E104" s="140">
        <v>471.625</v>
      </c>
      <c r="F104" s="140">
        <v>6.4459167689107204</v>
      </c>
      <c r="G104" s="140">
        <v>549.25699999999995</v>
      </c>
      <c r="H104" s="140">
        <v>6.6701789027474891</v>
      </c>
      <c r="I104" s="140">
        <v>524.06299999999999</v>
      </c>
      <c r="J104" s="140">
        <v>6.7851789171156875</v>
      </c>
      <c r="K104" s="140">
        <v>369.29399999999998</v>
      </c>
      <c r="L104" s="140">
        <v>7.2132777755507194</v>
      </c>
      <c r="N104" s="119" t="s">
        <v>101</v>
      </c>
      <c r="O104" s="139">
        <v>29.979839265393231</v>
      </c>
      <c r="P104" s="139">
        <v>30.885767293930559</v>
      </c>
      <c r="Q104" s="139">
        <v>32.582925661393482</v>
      </c>
      <c r="R104" s="139">
        <v>35.439441441200771</v>
      </c>
      <c r="S104" s="139">
        <v>24.714184362594573</v>
      </c>
    </row>
    <row r="105" spans="1:19" x14ac:dyDescent="0.2">
      <c r="B105" s="119" t="s">
        <v>102</v>
      </c>
      <c r="C105" s="140">
        <v>234.16900000000001</v>
      </c>
      <c r="D105" s="140">
        <v>7.7804056266798316</v>
      </c>
      <c r="E105" s="140">
        <v>214.81899999999999</v>
      </c>
      <c r="F105" s="140">
        <v>7.7453515601703069</v>
      </c>
      <c r="G105" s="140">
        <v>274.041</v>
      </c>
      <c r="H105" s="140">
        <v>7.392799323301098</v>
      </c>
      <c r="I105" s="140">
        <v>245.81299999999999</v>
      </c>
      <c r="J105" s="140">
        <v>7.0872529192620179</v>
      </c>
      <c r="K105" s="140">
        <v>176.054</v>
      </c>
      <c r="L105" s="140">
        <v>7.9738510118163752</v>
      </c>
      <c r="N105" s="119" t="s">
        <v>102</v>
      </c>
      <c r="O105" s="139">
        <v>28.345767373136493</v>
      </c>
      <c r="P105" s="139">
        <v>27.152160656180317</v>
      </c>
      <c r="Q105" s="139">
        <v>30.192197517889657</v>
      </c>
      <c r="R105" s="139">
        <v>30.6033448190291</v>
      </c>
      <c r="S105" s="139">
        <v>22.363592988514888</v>
      </c>
    </row>
    <row r="106" spans="1:19" x14ac:dyDescent="0.2">
      <c r="B106" s="119" t="s">
        <v>43</v>
      </c>
      <c r="C106" s="140">
        <v>259.65199999999999</v>
      </c>
      <c r="D106" s="140">
        <v>11.996787047647892</v>
      </c>
      <c r="E106" s="140">
        <v>208.17699999999999</v>
      </c>
      <c r="F106" s="140">
        <v>10.110583025307426</v>
      </c>
      <c r="G106" s="140">
        <v>300.06099999999998</v>
      </c>
      <c r="H106" s="140">
        <v>10.394504463350946</v>
      </c>
      <c r="I106" s="140">
        <v>258.99799999999999</v>
      </c>
      <c r="J106" s="140">
        <v>8.8679504945041217</v>
      </c>
      <c r="K106" s="140">
        <v>197.28899999999999</v>
      </c>
      <c r="L106" s="140">
        <v>9.3782380411268615</v>
      </c>
      <c r="N106" s="119" t="s">
        <v>43</v>
      </c>
      <c r="O106" s="139">
        <v>27.991696578497372</v>
      </c>
      <c r="P106" s="139">
        <v>22.236366169173348</v>
      </c>
      <c r="Q106" s="139">
        <v>26.411296369738153</v>
      </c>
      <c r="R106" s="139">
        <v>20.127182449285321</v>
      </c>
      <c r="S106" s="139">
        <v>17.629974301658986</v>
      </c>
    </row>
    <row r="107" spans="1:19" x14ac:dyDescent="0.2">
      <c r="B107" s="119" t="s">
        <v>11</v>
      </c>
      <c r="C107" s="140">
        <v>3284.0050000000001</v>
      </c>
      <c r="D107" s="140">
        <v>4.8113493223893906</v>
      </c>
      <c r="E107" s="140">
        <v>3001.2190000000001</v>
      </c>
      <c r="F107" s="140">
        <v>5.1526170621829213</v>
      </c>
      <c r="G107" s="140">
        <v>3129.6909999999998</v>
      </c>
      <c r="H107" s="140">
        <v>5.3498216493194226</v>
      </c>
      <c r="I107" s="140">
        <v>2942.7979999999998</v>
      </c>
      <c r="J107" s="140">
        <v>6.0124887882594988</v>
      </c>
      <c r="K107" s="140">
        <v>2323.4369999999999</v>
      </c>
      <c r="L107" s="140">
        <v>6.2402465601188712</v>
      </c>
      <c r="N107" s="119" t="s">
        <v>11</v>
      </c>
      <c r="O107" s="139">
        <v>32.001961020156791</v>
      </c>
      <c r="P107" s="139">
        <v>36.845794991968262</v>
      </c>
      <c r="Q107" s="139">
        <v>36.304989853630921</v>
      </c>
      <c r="R107" s="139">
        <v>40.154132223822366</v>
      </c>
      <c r="S107" s="139">
        <v>33.019746177753042</v>
      </c>
    </row>
    <row r="109" spans="1:19" x14ac:dyDescent="0.2">
      <c r="B109" s="119" t="s">
        <v>2</v>
      </c>
      <c r="C109" s="119" t="s">
        <v>40</v>
      </c>
      <c r="D109" s="119"/>
      <c r="E109" s="119" t="s">
        <v>41</v>
      </c>
      <c r="F109" s="119"/>
      <c r="G109" s="119"/>
      <c r="H109" s="119"/>
      <c r="I109" s="119"/>
      <c r="J109" s="119"/>
      <c r="K109" s="119"/>
      <c r="L109" s="119"/>
      <c r="N109" s="119" t="s">
        <v>2</v>
      </c>
      <c r="O109" s="119" t="s">
        <v>42</v>
      </c>
      <c r="P109" s="119"/>
      <c r="Q109" s="119"/>
      <c r="R109" s="119"/>
      <c r="S109" s="119"/>
    </row>
    <row r="110" spans="1:19" x14ac:dyDescent="0.2">
      <c r="B110" s="119"/>
      <c r="C110" s="119" t="s">
        <v>103</v>
      </c>
      <c r="D110" s="124" t="s">
        <v>12</v>
      </c>
      <c r="E110" s="119" t="s">
        <v>104</v>
      </c>
      <c r="F110" s="124" t="s">
        <v>12</v>
      </c>
      <c r="G110" s="119" t="s">
        <v>105</v>
      </c>
      <c r="H110" s="124" t="s">
        <v>12</v>
      </c>
      <c r="I110" s="119" t="s">
        <v>106</v>
      </c>
      <c r="J110" s="124" t="s">
        <v>12</v>
      </c>
      <c r="K110" s="119" t="s">
        <v>107</v>
      </c>
      <c r="L110" s="124" t="s">
        <v>12</v>
      </c>
      <c r="N110" s="119"/>
      <c r="O110" s="119" t="s">
        <v>103</v>
      </c>
      <c r="P110" s="119" t="s">
        <v>104</v>
      </c>
      <c r="Q110" s="119" t="s">
        <v>105</v>
      </c>
      <c r="R110" s="119" t="s">
        <v>106</v>
      </c>
      <c r="S110" s="119" t="s">
        <v>107</v>
      </c>
    </row>
    <row r="111" spans="1:19" x14ac:dyDescent="0.2">
      <c r="B111" s="119" t="s">
        <v>96</v>
      </c>
      <c r="C111" s="140">
        <v>1075.2370000000001</v>
      </c>
      <c r="D111" s="140">
        <v>3.837681085884681</v>
      </c>
      <c r="E111" s="140">
        <v>1032.7059999999999</v>
      </c>
      <c r="F111" s="140">
        <v>3.7245970432565039</v>
      </c>
      <c r="G111" s="140">
        <v>1077.7159999999999</v>
      </c>
      <c r="H111" s="140">
        <v>4.7089487358182822</v>
      </c>
      <c r="I111" s="140">
        <v>1038.595</v>
      </c>
      <c r="J111" s="140">
        <v>4.2421409886094166</v>
      </c>
      <c r="K111" s="140">
        <v>1020.6</v>
      </c>
      <c r="L111" s="140">
        <v>4.885849997210582</v>
      </c>
      <c r="N111" s="119" t="s">
        <v>96</v>
      </c>
      <c r="O111" s="139">
        <v>74.205407738014969</v>
      </c>
      <c r="P111" s="139">
        <v>76.619773681957881</v>
      </c>
      <c r="Q111" s="139">
        <v>75.803736791510929</v>
      </c>
      <c r="R111" s="139">
        <v>69.497253501124106</v>
      </c>
      <c r="S111" s="139">
        <v>62.85057809131883</v>
      </c>
    </row>
    <row r="112" spans="1:19" x14ac:dyDescent="0.2">
      <c r="B112" s="119" t="s">
        <v>97</v>
      </c>
      <c r="C112" s="140">
        <v>488.04500000000002</v>
      </c>
      <c r="D112" s="140">
        <v>4.537089679074394</v>
      </c>
      <c r="E112" s="140">
        <v>494.19</v>
      </c>
      <c r="F112" s="140">
        <v>4.5518896708679302</v>
      </c>
      <c r="G112" s="140">
        <v>539.17100000000005</v>
      </c>
      <c r="H112" s="140">
        <v>5.1691070608666827</v>
      </c>
      <c r="I112" s="140">
        <v>507.34199999999998</v>
      </c>
      <c r="J112" s="140">
        <v>4.8799819640441351</v>
      </c>
      <c r="K112" s="140">
        <v>475.55599999999998</v>
      </c>
      <c r="L112" s="140">
        <v>5.436109374403487</v>
      </c>
      <c r="N112" s="119" t="s">
        <v>97</v>
      </c>
      <c r="O112" s="139">
        <v>74.598448913522319</v>
      </c>
      <c r="P112" s="139">
        <v>79.489062911026124</v>
      </c>
      <c r="Q112" s="139">
        <v>80.312924842026007</v>
      </c>
      <c r="R112" s="139">
        <v>72.720571133476042</v>
      </c>
      <c r="S112" s="139">
        <v>67.319306243639019</v>
      </c>
    </row>
    <row r="113" spans="2:19" x14ac:dyDescent="0.2">
      <c r="B113" s="119" t="s">
        <v>98</v>
      </c>
      <c r="C113" s="140">
        <v>561.46799999999996</v>
      </c>
      <c r="D113" s="140">
        <v>4.8282010314059152</v>
      </c>
      <c r="E113" s="140">
        <v>616.49300000000005</v>
      </c>
      <c r="F113" s="140">
        <v>4.9884175734317751</v>
      </c>
      <c r="G113" s="140">
        <v>666.93899999999996</v>
      </c>
      <c r="H113" s="140">
        <v>5.2706418353341364</v>
      </c>
      <c r="I113" s="140">
        <v>629.13499999999999</v>
      </c>
      <c r="J113" s="140">
        <v>5.0829661083271169</v>
      </c>
      <c r="K113" s="140">
        <v>557.125</v>
      </c>
      <c r="L113" s="140">
        <v>5.4108966712750917</v>
      </c>
      <c r="N113" s="119" t="s">
        <v>98</v>
      </c>
      <c r="O113" s="139">
        <v>74.660354641760534</v>
      </c>
      <c r="P113" s="139">
        <v>80.897268906540702</v>
      </c>
      <c r="Q113" s="139">
        <v>81.29034289492742</v>
      </c>
      <c r="R113" s="139">
        <v>73.952808220811121</v>
      </c>
      <c r="S113" s="139">
        <v>68.431142023782812</v>
      </c>
    </row>
    <row r="114" spans="2:19" x14ac:dyDescent="0.2">
      <c r="B114" s="119" t="s">
        <v>99</v>
      </c>
      <c r="C114" s="140">
        <v>1889.2090000000001</v>
      </c>
      <c r="D114" s="140">
        <v>5.518360728664927</v>
      </c>
      <c r="E114" s="140">
        <v>2363.3490000000002</v>
      </c>
      <c r="F114" s="140">
        <v>5.6900497607836629</v>
      </c>
      <c r="G114" s="140">
        <v>2640.1819999999998</v>
      </c>
      <c r="H114" s="140">
        <v>5.5975469821801971</v>
      </c>
      <c r="I114" s="140">
        <v>2522.6570000000002</v>
      </c>
      <c r="J114" s="140">
        <v>5.2736276250724776</v>
      </c>
      <c r="K114" s="140">
        <v>2119.982</v>
      </c>
      <c r="L114" s="140">
        <v>5.2628534582514961</v>
      </c>
      <c r="N114" s="119" t="s">
        <v>99</v>
      </c>
      <c r="O114" s="139">
        <v>73.400454899378516</v>
      </c>
      <c r="P114" s="139">
        <v>81.814069779791311</v>
      </c>
      <c r="Q114" s="139">
        <v>82.295576592825796</v>
      </c>
      <c r="R114" s="139">
        <v>75.174627386917834</v>
      </c>
      <c r="S114" s="139">
        <v>70.847158136248325</v>
      </c>
    </row>
    <row r="115" spans="2:19" x14ac:dyDescent="0.2">
      <c r="B115" s="119" t="s">
        <v>100</v>
      </c>
      <c r="C115" s="140">
        <v>1995.703</v>
      </c>
      <c r="D115" s="140">
        <v>6.6968295718058934</v>
      </c>
      <c r="E115" s="140">
        <v>2483.8339999999998</v>
      </c>
      <c r="F115" s="140">
        <v>6.5614266306808977</v>
      </c>
      <c r="G115" s="140">
        <v>2935.6210000000001</v>
      </c>
      <c r="H115" s="140">
        <v>6.162535560351392</v>
      </c>
      <c r="I115" s="140">
        <v>2963.9760000000001</v>
      </c>
      <c r="J115" s="140">
        <v>5.806757756862587</v>
      </c>
      <c r="K115" s="140">
        <v>2707.1309999999999</v>
      </c>
      <c r="L115" s="140">
        <v>5.998695513932029</v>
      </c>
      <c r="N115" s="119" t="s">
        <v>100</v>
      </c>
      <c r="O115" s="139">
        <v>67.519164925843171</v>
      </c>
      <c r="P115" s="139">
        <v>78.274594840073846</v>
      </c>
      <c r="Q115" s="139">
        <v>79.672512221434573</v>
      </c>
      <c r="R115" s="139">
        <v>72.347211988221233</v>
      </c>
      <c r="S115" s="139">
        <v>70.928115410742961</v>
      </c>
    </row>
    <row r="116" spans="2:19" x14ac:dyDescent="0.2">
      <c r="B116" s="119" t="s">
        <v>101</v>
      </c>
      <c r="C116" s="140">
        <v>719.95399999999995</v>
      </c>
      <c r="D116" s="140">
        <v>8.3361654490578498</v>
      </c>
      <c r="E116" s="140">
        <v>704.77599999999995</v>
      </c>
      <c r="F116" s="140">
        <v>8.5202855740806758</v>
      </c>
      <c r="G116" s="140">
        <v>856.28200000000004</v>
      </c>
      <c r="H116" s="140">
        <v>7.2461589238727244</v>
      </c>
      <c r="I116" s="140">
        <v>885.42499999999995</v>
      </c>
      <c r="J116" s="140">
        <v>6.8762536011574307</v>
      </c>
      <c r="K116" s="140">
        <v>959.55100000000004</v>
      </c>
      <c r="L116" s="140">
        <v>7.1611438359063104</v>
      </c>
      <c r="N116" s="119" t="s">
        <v>101</v>
      </c>
      <c r="O116" s="139">
        <v>58.842092689255146</v>
      </c>
      <c r="P116" s="139">
        <v>68.615276343121792</v>
      </c>
      <c r="Q116" s="139">
        <v>69.920540195870046</v>
      </c>
      <c r="R116" s="139">
        <v>61.541858429567718</v>
      </c>
      <c r="S116" s="139">
        <v>63.629655953669996</v>
      </c>
    </row>
    <row r="117" spans="2:19" x14ac:dyDescent="0.2">
      <c r="B117" s="119" t="s">
        <v>102</v>
      </c>
      <c r="C117" s="140">
        <v>286.71600000000001</v>
      </c>
      <c r="D117" s="140">
        <v>10.099896244412127</v>
      </c>
      <c r="E117" s="140">
        <v>227.898</v>
      </c>
      <c r="F117" s="140">
        <v>12.071794683330168</v>
      </c>
      <c r="G117" s="140">
        <v>285.46100000000001</v>
      </c>
      <c r="H117" s="140">
        <v>8.9920520123753764</v>
      </c>
      <c r="I117" s="140">
        <v>283.41399999999999</v>
      </c>
      <c r="J117" s="140">
        <v>8.9429200155570676</v>
      </c>
      <c r="K117" s="140">
        <v>332.40499999999997</v>
      </c>
      <c r="L117" s="140">
        <v>9.599321234037129</v>
      </c>
      <c r="N117" s="119" t="s">
        <v>102</v>
      </c>
      <c r="O117" s="139">
        <v>52.497244660221263</v>
      </c>
      <c r="P117" s="139">
        <v>60.046161001851708</v>
      </c>
      <c r="Q117" s="139">
        <v>57.20641348555494</v>
      </c>
      <c r="R117" s="139">
        <v>48.019505035037085</v>
      </c>
      <c r="S117" s="139">
        <v>51.192671590379199</v>
      </c>
    </row>
    <row r="118" spans="2:19" x14ac:dyDescent="0.2">
      <c r="B118" s="119" t="s">
        <v>43</v>
      </c>
      <c r="C118" s="140">
        <v>273.91399999999999</v>
      </c>
      <c r="D118" s="140">
        <v>17.13020527384645</v>
      </c>
      <c r="E118" s="140">
        <v>172.565</v>
      </c>
      <c r="F118" s="140">
        <v>19.624481969032654</v>
      </c>
      <c r="G118" s="140">
        <v>210.23</v>
      </c>
      <c r="H118" s="140">
        <v>13.676850212317753</v>
      </c>
      <c r="I118" s="140">
        <v>214.93600000000001</v>
      </c>
      <c r="J118" s="140">
        <v>11.819034154735961</v>
      </c>
      <c r="K118" s="140">
        <v>249.876</v>
      </c>
      <c r="L118" s="140">
        <v>14.402402652475482</v>
      </c>
      <c r="N118" s="119" t="s">
        <v>43</v>
      </c>
      <c r="O118" s="139">
        <v>32.504362683177931</v>
      </c>
      <c r="P118" s="139">
        <v>46.402804740242807</v>
      </c>
      <c r="Q118" s="139">
        <v>35.744184940303477</v>
      </c>
      <c r="R118" s="139">
        <v>31.970447016786391</v>
      </c>
      <c r="S118" s="139">
        <v>35.648481646896862</v>
      </c>
    </row>
    <row r="119" spans="2:19" x14ac:dyDescent="0.2">
      <c r="B119" s="119" t="s">
        <v>11</v>
      </c>
      <c r="C119" s="140">
        <v>7291.4809999999998</v>
      </c>
      <c r="D119" s="140">
        <v>4.9335045748660074</v>
      </c>
      <c r="E119" s="140">
        <v>8096.3360000000002</v>
      </c>
      <c r="F119" s="140">
        <v>5.1387857207751519</v>
      </c>
      <c r="G119" s="140">
        <v>9211.6020000000008</v>
      </c>
      <c r="H119" s="140">
        <v>4.9443818220178057</v>
      </c>
      <c r="I119" s="140">
        <v>9045.4809999999998</v>
      </c>
      <c r="J119" s="140">
        <v>4.7088795129639154</v>
      </c>
      <c r="K119" s="140">
        <v>8422.2270000000008</v>
      </c>
      <c r="L119" s="140">
        <v>4.768822602846214</v>
      </c>
      <c r="N119" s="119" t="s">
        <v>11</v>
      </c>
      <c r="O119" s="139">
        <v>68.286826777714978</v>
      </c>
      <c r="P119" s="139">
        <v>77.332277217743922</v>
      </c>
      <c r="Q119" s="139">
        <v>77.521065282672879</v>
      </c>
      <c r="R119" s="139">
        <v>70.161774702749355</v>
      </c>
      <c r="S119" s="139">
        <v>66.902803735876503</v>
      </c>
    </row>
    <row r="121" spans="2:19" x14ac:dyDescent="0.2">
      <c r="B121" s="119" t="s">
        <v>3</v>
      </c>
      <c r="C121" s="119" t="s">
        <v>40</v>
      </c>
      <c r="D121" s="119"/>
      <c r="E121" s="119" t="s">
        <v>41</v>
      </c>
      <c r="F121" s="119"/>
      <c r="G121" s="119"/>
      <c r="H121" s="119"/>
      <c r="I121" s="119"/>
      <c r="J121" s="119"/>
      <c r="K121" s="119"/>
      <c r="L121" s="119"/>
      <c r="N121" s="119" t="s">
        <v>3</v>
      </c>
      <c r="O121" s="119" t="s">
        <v>42</v>
      </c>
      <c r="P121" s="119"/>
      <c r="Q121" s="119"/>
      <c r="R121" s="119"/>
      <c r="S121" s="119"/>
    </row>
    <row r="122" spans="2:19" x14ac:dyDescent="0.2">
      <c r="B122" s="119"/>
      <c r="C122" s="119" t="s">
        <v>103</v>
      </c>
      <c r="D122" s="124" t="s">
        <v>12</v>
      </c>
      <c r="E122" s="119" t="s">
        <v>104</v>
      </c>
      <c r="F122" s="124" t="s">
        <v>12</v>
      </c>
      <c r="G122" s="119" t="s">
        <v>105</v>
      </c>
      <c r="H122" s="124" t="s">
        <v>12</v>
      </c>
      <c r="I122" s="119" t="s">
        <v>106</v>
      </c>
      <c r="J122" s="124" t="s">
        <v>12</v>
      </c>
      <c r="K122" s="119" t="s">
        <v>107</v>
      </c>
      <c r="L122" s="124" t="s">
        <v>12</v>
      </c>
      <c r="N122" s="119"/>
      <c r="O122" s="119" t="s">
        <v>103</v>
      </c>
      <c r="P122" s="119" t="s">
        <v>104</v>
      </c>
      <c r="Q122" s="119" t="s">
        <v>105</v>
      </c>
      <c r="R122" s="119" t="s">
        <v>106</v>
      </c>
      <c r="S122" s="119" t="s">
        <v>107</v>
      </c>
    </row>
    <row r="123" spans="2:19" x14ac:dyDescent="0.2">
      <c r="B123" s="119" t="s">
        <v>96</v>
      </c>
      <c r="C123" s="140">
        <v>101.223</v>
      </c>
      <c r="D123" s="140">
        <v>12.14</v>
      </c>
      <c r="E123" s="140">
        <v>91.236000000000004</v>
      </c>
      <c r="F123" s="140">
        <v>11.48</v>
      </c>
      <c r="G123" s="140">
        <v>88.245000000000005</v>
      </c>
      <c r="H123" s="140">
        <v>17.489999999999998</v>
      </c>
      <c r="I123" s="140">
        <v>91.307000000000002</v>
      </c>
      <c r="J123" s="140">
        <v>14.290000000000001</v>
      </c>
      <c r="K123" s="140">
        <v>106.238</v>
      </c>
      <c r="L123" s="140">
        <v>12.539999999999997</v>
      </c>
      <c r="N123" s="119" t="s">
        <v>96</v>
      </c>
      <c r="O123" s="139">
        <v>62.737717712377616</v>
      </c>
      <c r="P123" s="139">
        <v>71.185716164671845</v>
      </c>
      <c r="Q123" s="139">
        <v>78.461102612046005</v>
      </c>
      <c r="R123" s="139">
        <v>69.530266025605926</v>
      </c>
      <c r="S123" s="139">
        <v>57.816412206555093</v>
      </c>
    </row>
    <row r="124" spans="2:19" x14ac:dyDescent="0.2">
      <c r="B124" s="119" t="s">
        <v>97</v>
      </c>
      <c r="C124" s="140">
        <v>44.585999999999999</v>
      </c>
      <c r="D124" s="140">
        <v>13.98</v>
      </c>
      <c r="E124" s="140">
        <v>40.973999999999997</v>
      </c>
      <c r="F124" s="140">
        <v>13.310000000000002</v>
      </c>
      <c r="G124" s="140">
        <v>44.179000000000002</v>
      </c>
      <c r="H124" s="140">
        <v>19.350000000000001</v>
      </c>
      <c r="I124" s="140">
        <v>45.578000000000003</v>
      </c>
      <c r="J124" s="140">
        <v>17</v>
      </c>
      <c r="K124" s="140">
        <v>42.176000000000002</v>
      </c>
      <c r="L124" s="140">
        <v>17.02</v>
      </c>
      <c r="N124" s="119" t="s">
        <v>97</v>
      </c>
      <c r="O124" s="139">
        <v>67.40456645583815</v>
      </c>
      <c r="P124" s="139">
        <v>70.059061844096263</v>
      </c>
      <c r="Q124" s="139">
        <v>80.234953258335409</v>
      </c>
      <c r="R124" s="139">
        <v>76.74097152134803</v>
      </c>
      <c r="S124" s="139">
        <v>66.43588770864946</v>
      </c>
    </row>
    <row r="125" spans="2:19" x14ac:dyDescent="0.2">
      <c r="B125" s="119" t="s">
        <v>98</v>
      </c>
      <c r="C125" s="140">
        <v>55.103999999999999</v>
      </c>
      <c r="D125" s="140">
        <v>15.09</v>
      </c>
      <c r="E125" s="140">
        <v>51.264000000000003</v>
      </c>
      <c r="F125" s="140">
        <v>14.01</v>
      </c>
      <c r="G125" s="140">
        <v>51.284999999999997</v>
      </c>
      <c r="H125" s="140">
        <v>18.75</v>
      </c>
      <c r="I125" s="140">
        <v>57.005000000000003</v>
      </c>
      <c r="J125" s="140">
        <v>17.41</v>
      </c>
      <c r="K125" s="140">
        <v>47.418999999999997</v>
      </c>
      <c r="L125" s="140">
        <v>19.11</v>
      </c>
      <c r="N125" s="119" t="s">
        <v>98</v>
      </c>
      <c r="O125" s="139">
        <v>69.648301393728218</v>
      </c>
      <c r="P125" s="139">
        <v>70.718242821473154</v>
      </c>
      <c r="Q125" s="139">
        <v>79.255142829287323</v>
      </c>
      <c r="R125" s="139">
        <v>77.570388562406805</v>
      </c>
      <c r="S125" s="139">
        <v>67.586832282418442</v>
      </c>
    </row>
    <row r="126" spans="2:19" x14ac:dyDescent="0.2">
      <c r="B126" s="119" t="s">
        <v>99</v>
      </c>
      <c r="C126" s="140">
        <v>232.001</v>
      </c>
      <c r="D126" s="140">
        <v>15.76</v>
      </c>
      <c r="E126" s="140">
        <v>237.20699999999999</v>
      </c>
      <c r="F126" s="140">
        <v>16.52</v>
      </c>
      <c r="G126" s="140">
        <v>180.40100000000001</v>
      </c>
      <c r="H126" s="140">
        <v>17.79</v>
      </c>
      <c r="I126" s="140">
        <v>219.893</v>
      </c>
      <c r="J126" s="140">
        <v>17.8</v>
      </c>
      <c r="K126" s="140">
        <v>166.85599999999999</v>
      </c>
      <c r="L126" s="140">
        <v>18.739999999999998</v>
      </c>
      <c r="N126" s="119" t="s">
        <v>99</v>
      </c>
      <c r="O126" s="139">
        <v>70.984607824966275</v>
      </c>
      <c r="P126" s="139">
        <v>71.282887941755519</v>
      </c>
      <c r="Q126" s="139">
        <v>74.533400590905813</v>
      </c>
      <c r="R126" s="139">
        <v>77.771461574493046</v>
      </c>
      <c r="S126" s="139">
        <v>70.324711128158413</v>
      </c>
    </row>
    <row r="127" spans="2:19" x14ac:dyDescent="0.2">
      <c r="B127" s="119" t="s">
        <v>100</v>
      </c>
      <c r="C127" s="140">
        <v>344.334</v>
      </c>
      <c r="D127" s="140">
        <v>16.5</v>
      </c>
      <c r="E127" s="140">
        <v>378.90300000000002</v>
      </c>
      <c r="F127" s="140">
        <v>17.37</v>
      </c>
      <c r="G127" s="140">
        <v>232.46700000000001</v>
      </c>
      <c r="H127" s="140">
        <v>18.84</v>
      </c>
      <c r="I127" s="140">
        <v>227.12200000000001</v>
      </c>
      <c r="J127" s="140">
        <v>17.11</v>
      </c>
      <c r="K127" s="140">
        <v>174.608</v>
      </c>
      <c r="L127" s="140">
        <v>17.03</v>
      </c>
      <c r="N127" s="119" t="s">
        <v>100</v>
      </c>
      <c r="O127" s="139">
        <v>64.834434008840262</v>
      </c>
      <c r="P127" s="139">
        <v>65.912383908282592</v>
      </c>
      <c r="Q127" s="139">
        <v>64.323108226113817</v>
      </c>
      <c r="R127" s="139">
        <v>74.57093544438672</v>
      </c>
      <c r="S127" s="139">
        <v>73.728580591954554</v>
      </c>
    </row>
    <row r="128" spans="2:19" x14ac:dyDescent="0.2">
      <c r="B128" s="119" t="s">
        <v>101</v>
      </c>
      <c r="C128" s="140">
        <v>137.09200000000001</v>
      </c>
      <c r="D128" s="140">
        <v>19.09</v>
      </c>
      <c r="E128" s="140">
        <v>154.708</v>
      </c>
      <c r="F128" s="140">
        <v>22.11</v>
      </c>
      <c r="G128" s="140">
        <v>102.804</v>
      </c>
      <c r="H128" s="140">
        <v>19.690000000000001</v>
      </c>
      <c r="I128" s="140">
        <v>65.712000000000003</v>
      </c>
      <c r="J128" s="140">
        <v>16.430000000000003</v>
      </c>
      <c r="K128" s="140">
        <v>71.424000000000007</v>
      </c>
      <c r="L128" s="140">
        <v>25.1</v>
      </c>
      <c r="N128" s="119" t="s">
        <v>101</v>
      </c>
      <c r="O128" s="139">
        <v>54.84565109561462</v>
      </c>
      <c r="P128" s="139">
        <v>53.139462729787738</v>
      </c>
      <c r="Q128" s="139">
        <v>50.465935177619549</v>
      </c>
      <c r="R128" s="139">
        <v>66.64536157779402</v>
      </c>
      <c r="S128" s="139">
        <v>80.428147401433691</v>
      </c>
    </row>
    <row r="129" spans="2:19" x14ac:dyDescent="0.2">
      <c r="B129" s="119" t="s">
        <v>102</v>
      </c>
      <c r="C129" s="140">
        <v>52.587000000000003</v>
      </c>
      <c r="D129" s="140">
        <v>25.130000000000003</v>
      </c>
      <c r="E129" s="140">
        <v>64.878</v>
      </c>
      <c r="F129" s="140">
        <v>30.44</v>
      </c>
      <c r="G129" s="140">
        <v>46.622</v>
      </c>
      <c r="H129" s="140">
        <v>24.52</v>
      </c>
      <c r="I129" s="140">
        <v>23.032</v>
      </c>
      <c r="J129" s="140">
        <v>23</v>
      </c>
      <c r="K129" s="140">
        <v>34.435000000000002</v>
      </c>
      <c r="L129" s="140">
        <v>31.039999999999996</v>
      </c>
      <c r="N129" s="119" t="s">
        <v>102</v>
      </c>
      <c r="O129" s="139">
        <v>47.030634947800785</v>
      </c>
      <c r="P129" s="139">
        <v>41.541046271463358</v>
      </c>
      <c r="Q129" s="139">
        <v>38.713482905066279</v>
      </c>
      <c r="R129" s="139">
        <v>57.51128864188955</v>
      </c>
      <c r="S129" s="139">
        <v>84.138231450559019</v>
      </c>
    </row>
    <row r="130" spans="2:19" x14ac:dyDescent="0.2">
      <c r="B130" s="119" t="s">
        <v>43</v>
      </c>
      <c r="C130" s="140">
        <v>34.648000000000003</v>
      </c>
      <c r="D130" s="140">
        <v>32.590000000000003</v>
      </c>
      <c r="E130" s="140">
        <v>44.872999999999998</v>
      </c>
      <c r="F130" s="140">
        <v>45.559999999999995</v>
      </c>
      <c r="G130" s="140">
        <v>43.734999999999999</v>
      </c>
      <c r="H130" s="140">
        <v>28.639999999999997</v>
      </c>
      <c r="I130" s="140">
        <v>22.225000000000001</v>
      </c>
      <c r="J130" s="140">
        <v>33.890000000000008</v>
      </c>
      <c r="K130" s="140">
        <v>56.878</v>
      </c>
      <c r="L130" s="140">
        <v>53.75</v>
      </c>
      <c r="N130" s="119" t="s">
        <v>43</v>
      </c>
      <c r="O130" s="139">
        <v>49.096628954052179</v>
      </c>
      <c r="P130" s="139">
        <v>13.988367169567445</v>
      </c>
      <c r="Q130" s="139">
        <v>38.884188864753625</v>
      </c>
      <c r="R130" s="139">
        <v>47.752530933633295</v>
      </c>
      <c r="S130" s="139">
        <v>87.74921762368578</v>
      </c>
    </row>
    <row r="131" spans="2:19" x14ac:dyDescent="0.2">
      <c r="B131" s="119" t="s">
        <v>11</v>
      </c>
      <c r="C131" s="140">
        <v>1001.585</v>
      </c>
      <c r="D131" s="140">
        <v>13.61</v>
      </c>
      <c r="E131" s="140">
        <v>1064.04</v>
      </c>
      <c r="F131" s="140">
        <v>15.43</v>
      </c>
      <c r="G131" s="140">
        <v>789.73699999999997</v>
      </c>
      <c r="H131" s="140">
        <v>14.920000000000002</v>
      </c>
      <c r="I131" s="140">
        <v>751.875</v>
      </c>
      <c r="J131" s="140">
        <v>14.75</v>
      </c>
      <c r="K131" s="140">
        <v>700.03499999999997</v>
      </c>
      <c r="L131" s="140">
        <v>15.440000000000001</v>
      </c>
      <c r="N131" s="119" t="s">
        <v>11</v>
      </c>
      <c r="O131" s="139">
        <v>63.579925817579138</v>
      </c>
      <c r="P131" s="139">
        <v>62.42020976655013</v>
      </c>
      <c r="Q131" s="139">
        <v>65.37075000918027</v>
      </c>
      <c r="R131" s="139">
        <v>73.245419783873643</v>
      </c>
      <c r="S131" s="139">
        <v>71.98182947995457</v>
      </c>
    </row>
    <row r="133" spans="2:19" x14ac:dyDescent="0.2">
      <c r="B133" s="119" t="s">
        <v>19</v>
      </c>
      <c r="C133" s="119" t="s">
        <v>40</v>
      </c>
      <c r="D133" s="119"/>
      <c r="E133" s="119" t="s">
        <v>41</v>
      </c>
      <c r="F133" s="119"/>
      <c r="G133" s="119"/>
      <c r="H133" s="119"/>
      <c r="I133" s="119"/>
      <c r="J133" s="119"/>
      <c r="K133" s="119"/>
      <c r="L133" s="119"/>
      <c r="N133" s="119" t="s">
        <v>19</v>
      </c>
      <c r="O133" s="119" t="s">
        <v>42</v>
      </c>
      <c r="P133" s="119"/>
      <c r="Q133" s="119"/>
      <c r="R133" s="119"/>
      <c r="S133" s="119"/>
    </row>
    <row r="134" spans="2:19" x14ac:dyDescent="0.2">
      <c r="B134" s="119"/>
      <c r="C134" s="119" t="s">
        <v>103</v>
      </c>
      <c r="D134" s="124" t="s">
        <v>12</v>
      </c>
      <c r="E134" s="119" t="s">
        <v>104</v>
      </c>
      <c r="F134" s="124" t="s">
        <v>12</v>
      </c>
      <c r="G134" s="119" t="s">
        <v>105</v>
      </c>
      <c r="H134" s="124" t="s">
        <v>12</v>
      </c>
      <c r="I134" s="119" t="s">
        <v>106</v>
      </c>
      <c r="J134" s="124" t="s">
        <v>12</v>
      </c>
      <c r="K134" s="119" t="s">
        <v>107</v>
      </c>
      <c r="L134" s="124" t="s">
        <v>12</v>
      </c>
      <c r="N134" s="119"/>
      <c r="O134" s="119" t="s">
        <v>103</v>
      </c>
      <c r="P134" s="119" t="s">
        <v>104</v>
      </c>
      <c r="Q134" s="119" t="s">
        <v>105</v>
      </c>
      <c r="R134" s="119" t="s">
        <v>106</v>
      </c>
      <c r="S134" s="119" t="s">
        <v>107</v>
      </c>
    </row>
    <row r="135" spans="2:19" x14ac:dyDescent="0.2">
      <c r="B135" s="119" t="s">
        <v>96</v>
      </c>
      <c r="C135" s="140">
        <v>1437.663</v>
      </c>
      <c r="D135" s="140">
        <v>3.0932895365631312</v>
      </c>
      <c r="E135" s="140">
        <v>1348.588</v>
      </c>
      <c r="F135" s="140">
        <v>3.1154813789387226</v>
      </c>
      <c r="G135" s="140">
        <v>1368.0340000000001</v>
      </c>
      <c r="H135" s="140">
        <v>3.9775858589211541</v>
      </c>
      <c r="I135" s="140">
        <v>1323.93</v>
      </c>
      <c r="J135" s="140">
        <v>3.5833241813997123</v>
      </c>
      <c r="K135" s="140">
        <v>1381.0730000000001</v>
      </c>
      <c r="L135" s="140">
        <v>3.9988876384150314</v>
      </c>
      <c r="N135" s="119" t="s">
        <v>96</v>
      </c>
      <c r="O135" s="139">
        <v>66.00002921407868</v>
      </c>
      <c r="P135" s="139">
        <v>70.944795593613463</v>
      </c>
      <c r="Q135" s="139">
        <v>71.142822473710453</v>
      </c>
      <c r="R135" s="139">
        <v>66.450718693586524</v>
      </c>
      <c r="S135" s="139">
        <v>58.60240552092467</v>
      </c>
    </row>
    <row r="136" spans="2:19" x14ac:dyDescent="0.2">
      <c r="B136" s="119" t="s">
        <v>97</v>
      </c>
      <c r="C136" s="140">
        <v>658.98099999999999</v>
      </c>
      <c r="D136" s="140">
        <v>3.5997134534904358</v>
      </c>
      <c r="E136" s="140">
        <v>643.57600000000002</v>
      </c>
      <c r="F136" s="140">
        <v>3.769640885930841</v>
      </c>
      <c r="G136" s="140">
        <v>680.04200000000003</v>
      </c>
      <c r="H136" s="140">
        <v>4.3821685135447623</v>
      </c>
      <c r="I136" s="140">
        <v>641.22500000000002</v>
      </c>
      <c r="J136" s="140">
        <v>4.1730493852527779</v>
      </c>
      <c r="K136" s="140">
        <v>603.66499999999996</v>
      </c>
      <c r="L136" s="140">
        <v>4.7187304610569809</v>
      </c>
      <c r="N136" s="119" t="s">
        <v>97</v>
      </c>
      <c r="O136" s="139">
        <v>66.093104353539786</v>
      </c>
      <c r="P136" s="139">
        <v>73.195551108183025</v>
      </c>
      <c r="Q136" s="139">
        <v>75.20638431155723</v>
      </c>
      <c r="R136" s="139">
        <v>70.121876096533981</v>
      </c>
      <c r="S136" s="139">
        <v>64.922266488863855</v>
      </c>
    </row>
    <row r="137" spans="2:19" x14ac:dyDescent="0.2">
      <c r="B137" s="119" t="s">
        <v>98</v>
      </c>
      <c r="C137" s="140">
        <v>777.26</v>
      </c>
      <c r="D137" s="140">
        <v>3.7750339459573641</v>
      </c>
      <c r="E137" s="140">
        <v>807.18</v>
      </c>
      <c r="F137" s="140">
        <v>4.0803699877472583</v>
      </c>
      <c r="G137" s="140">
        <v>837.81600000000003</v>
      </c>
      <c r="H137" s="140">
        <v>4.4538121816699086</v>
      </c>
      <c r="I137" s="140">
        <v>794.27800000000002</v>
      </c>
      <c r="J137" s="140">
        <v>4.3384965628633845</v>
      </c>
      <c r="K137" s="140">
        <v>702.89700000000005</v>
      </c>
      <c r="L137" s="140">
        <v>4.7163662777831714</v>
      </c>
      <c r="N137" s="119" t="s">
        <v>98</v>
      </c>
      <c r="O137" s="139">
        <v>65.622056969353878</v>
      </c>
      <c r="P137" s="139">
        <v>74.135013256027165</v>
      </c>
      <c r="Q137" s="139">
        <v>75.983986937465986</v>
      </c>
      <c r="R137" s="139">
        <v>70.972002246064974</v>
      </c>
      <c r="S137" s="139">
        <v>65.838238034875658</v>
      </c>
    </row>
    <row r="138" spans="2:19" x14ac:dyDescent="0.2">
      <c r="B138" s="119" t="s">
        <v>99</v>
      </c>
      <c r="C138" s="140">
        <v>2792.3449999999998</v>
      </c>
      <c r="D138" s="140">
        <v>4.1415904147219793</v>
      </c>
      <c r="E138" s="140">
        <v>3224.8820000000001</v>
      </c>
      <c r="F138" s="140">
        <v>4.5029915968266803</v>
      </c>
      <c r="G138" s="140">
        <v>3379.569</v>
      </c>
      <c r="H138" s="140">
        <v>4.5940743560392425</v>
      </c>
      <c r="I138" s="140">
        <v>3261.2049999999999</v>
      </c>
      <c r="J138" s="140">
        <v>4.4235175438372467</v>
      </c>
      <c r="K138" s="140">
        <v>2706.739</v>
      </c>
      <c r="L138" s="140">
        <v>4.5021444881403152</v>
      </c>
      <c r="N138" s="119" t="s">
        <v>99</v>
      </c>
      <c r="O138" s="139">
        <v>63.523669174117089</v>
      </c>
      <c r="P138" s="139">
        <v>73.489603650614185</v>
      </c>
      <c r="Q138" s="139">
        <v>75.154317014980307</v>
      </c>
      <c r="R138" s="139">
        <v>71.054809495263243</v>
      </c>
      <c r="S138" s="139">
        <v>66.532717044384398</v>
      </c>
    </row>
    <row r="139" spans="2:19" x14ac:dyDescent="0.2">
      <c r="B139" s="119" t="s">
        <v>100</v>
      </c>
      <c r="C139" s="140">
        <v>3402.4340000000002</v>
      </c>
      <c r="D139" s="140">
        <v>4.6430925883030376</v>
      </c>
      <c r="E139" s="140">
        <v>3872.3009999999999</v>
      </c>
      <c r="F139" s="140">
        <v>4.7889431379391549</v>
      </c>
      <c r="G139" s="140">
        <v>4196.75</v>
      </c>
      <c r="H139" s="140">
        <v>4.6834586748177029</v>
      </c>
      <c r="I139" s="140">
        <v>4195.8990000000003</v>
      </c>
      <c r="J139" s="140">
        <v>4.5549368781136055</v>
      </c>
      <c r="K139" s="140">
        <v>3604.1129999999998</v>
      </c>
      <c r="L139" s="140">
        <v>4.834011790462359</v>
      </c>
      <c r="N139" s="119" t="s">
        <v>100</v>
      </c>
      <c r="O139" s="139">
        <v>56.618262102953352</v>
      </c>
      <c r="P139" s="139">
        <v>66.334486911012334</v>
      </c>
      <c r="Q139" s="139">
        <v>68.318984928813961</v>
      </c>
      <c r="R139" s="139">
        <v>65.254907232037766</v>
      </c>
      <c r="S139" s="139">
        <v>62.96539536912411</v>
      </c>
    </row>
    <row r="140" spans="2:19" x14ac:dyDescent="0.2">
      <c r="B140" s="119" t="s">
        <v>101</v>
      </c>
      <c r="C140" s="140">
        <v>1364.9639999999999</v>
      </c>
      <c r="D140" s="140">
        <v>5.3792854275338273</v>
      </c>
      <c r="E140" s="140">
        <v>1331.1089999999999</v>
      </c>
      <c r="F140" s="140">
        <v>5.6718944527451347</v>
      </c>
      <c r="G140" s="140">
        <v>1508.3430000000001</v>
      </c>
      <c r="H140" s="140">
        <v>4.9621099540902369</v>
      </c>
      <c r="I140" s="140">
        <v>1475.2</v>
      </c>
      <c r="J140" s="140">
        <v>4.8352194602621958</v>
      </c>
      <c r="K140" s="140">
        <v>1400.269</v>
      </c>
      <c r="L140" s="140">
        <v>5.4165768706595294</v>
      </c>
      <c r="N140" s="119" t="s">
        <v>101</v>
      </c>
      <c r="O140" s="139">
        <v>47.700745221119384</v>
      </c>
      <c r="P140" s="139">
        <v>53.448665736615112</v>
      </c>
      <c r="Q140" s="139">
        <v>54.998233160494657</v>
      </c>
      <c r="R140" s="139">
        <v>52.496339479392631</v>
      </c>
      <c r="S140" s="139">
        <v>54.223295666761175</v>
      </c>
    </row>
    <row r="141" spans="2:19" x14ac:dyDescent="0.2">
      <c r="B141" s="119" t="s">
        <v>102</v>
      </c>
      <c r="C141" s="140">
        <v>573.47199999999998</v>
      </c>
      <c r="D141" s="140">
        <v>6.3954772405348388</v>
      </c>
      <c r="E141" s="140">
        <v>507.59500000000003</v>
      </c>
      <c r="F141" s="140">
        <v>7.4335609883932037</v>
      </c>
      <c r="G141" s="140">
        <v>606.12400000000002</v>
      </c>
      <c r="H141" s="140">
        <v>5.7151954675925047</v>
      </c>
      <c r="I141" s="140">
        <v>552.25900000000001</v>
      </c>
      <c r="J141" s="140">
        <v>5.6510334780407847</v>
      </c>
      <c r="K141" s="140">
        <v>542.89400000000001</v>
      </c>
      <c r="L141" s="140">
        <v>6.7162355810703023</v>
      </c>
      <c r="N141" s="119" t="s">
        <v>102</v>
      </c>
      <c r="O141" s="139">
        <v>42.134053624239719</v>
      </c>
      <c r="P141" s="139">
        <v>43.759887311734744</v>
      </c>
      <c r="Q141" s="139">
        <v>43.570292547399539</v>
      </c>
      <c r="R141" s="139">
        <v>40.663348175403208</v>
      </c>
      <c r="S141" s="139">
        <v>43.93343820340619</v>
      </c>
    </row>
    <row r="142" spans="2:19" x14ac:dyDescent="0.2">
      <c r="B142" s="119" t="s">
        <v>43</v>
      </c>
      <c r="C142" s="140">
        <v>568.21400000000006</v>
      </c>
      <c r="D142" s="140">
        <v>10.10908776539801</v>
      </c>
      <c r="E142" s="140">
        <v>425.61500000000001</v>
      </c>
      <c r="F142" s="140">
        <v>10.527975880418994</v>
      </c>
      <c r="G142" s="140">
        <v>554.02599999999995</v>
      </c>
      <c r="H142" s="140">
        <v>7.983651806933457</v>
      </c>
      <c r="I142" s="140">
        <v>496.15899999999999</v>
      </c>
      <c r="J142" s="140">
        <v>7.0673735549029901</v>
      </c>
      <c r="K142" s="140">
        <v>504.04300000000001</v>
      </c>
      <c r="L142" s="140">
        <v>10.061858161005341</v>
      </c>
      <c r="N142" s="119" t="s">
        <v>43</v>
      </c>
      <c r="O142" s="139">
        <v>31.453994445754592</v>
      </c>
      <c r="P142" s="139">
        <v>31.165020029839173</v>
      </c>
      <c r="Q142" s="139">
        <v>30.937356730550551</v>
      </c>
      <c r="R142" s="139">
        <v>26.495135631924445</v>
      </c>
      <c r="S142" s="139">
        <v>34.475034868056895</v>
      </c>
    </row>
    <row r="143" spans="2:19" x14ac:dyDescent="0.2">
      <c r="B143" s="119" t="s">
        <v>11</v>
      </c>
      <c r="C143" s="140">
        <v>11577.071</v>
      </c>
      <c r="D143" s="140">
        <v>3.5922090243377727</v>
      </c>
      <c r="E143" s="140">
        <v>12161.594999999999</v>
      </c>
      <c r="F143" s="140">
        <v>3.8913854531011571</v>
      </c>
      <c r="G143" s="140">
        <v>13131.03</v>
      </c>
      <c r="H143" s="140">
        <v>3.8028840820259586</v>
      </c>
      <c r="I143" s="140">
        <v>12740.154</v>
      </c>
      <c r="J143" s="140">
        <v>3.7234571570253014</v>
      </c>
      <c r="K143" s="140">
        <v>11445.699000000001</v>
      </c>
      <c r="L143" s="140">
        <v>3.848402215654922</v>
      </c>
      <c r="N143" s="119" t="s">
        <v>11</v>
      </c>
      <c r="O143" s="139">
        <v>57.586880135744181</v>
      </c>
      <c r="P143" s="139">
        <v>66.036403942081606</v>
      </c>
      <c r="Q143" s="139">
        <v>66.966742136755457</v>
      </c>
      <c r="R143" s="139">
        <v>63.412412440226383</v>
      </c>
      <c r="S143" s="139">
        <v>60.335301496221419</v>
      </c>
    </row>
    <row r="145" spans="2:19" x14ac:dyDescent="0.2">
      <c r="B145" s="144" t="s">
        <v>20</v>
      </c>
      <c r="C145" s="119" t="s">
        <v>40</v>
      </c>
      <c r="D145" s="119"/>
      <c r="E145" s="119" t="s">
        <v>41</v>
      </c>
      <c r="F145" s="119"/>
      <c r="G145" s="119"/>
      <c r="H145" s="119"/>
      <c r="I145" s="119"/>
      <c r="J145" s="119"/>
      <c r="K145" s="119"/>
      <c r="L145" s="119"/>
      <c r="N145" s="144" t="s">
        <v>59</v>
      </c>
      <c r="O145" s="119" t="s">
        <v>42</v>
      </c>
      <c r="P145" s="119"/>
      <c r="Q145" s="119"/>
      <c r="R145" s="119"/>
      <c r="S145" s="119"/>
    </row>
    <row r="146" spans="2:19" x14ac:dyDescent="0.2">
      <c r="B146" s="119"/>
      <c r="C146" s="119" t="s">
        <v>103</v>
      </c>
      <c r="D146" s="124" t="s">
        <v>12</v>
      </c>
      <c r="E146" s="119" t="s">
        <v>104</v>
      </c>
      <c r="F146" s="124" t="s">
        <v>12</v>
      </c>
      <c r="G146" s="119" t="s">
        <v>105</v>
      </c>
      <c r="H146" s="124" t="s">
        <v>12</v>
      </c>
      <c r="I146" s="119" t="s">
        <v>106</v>
      </c>
      <c r="J146" s="124" t="s">
        <v>12</v>
      </c>
      <c r="K146" s="119" t="s">
        <v>107</v>
      </c>
      <c r="L146" s="124" t="s">
        <v>12</v>
      </c>
      <c r="N146" s="119"/>
      <c r="O146" s="119" t="s">
        <v>103</v>
      </c>
      <c r="P146" s="119" t="s">
        <v>104</v>
      </c>
      <c r="Q146" s="119" t="s">
        <v>105</v>
      </c>
      <c r="R146" s="119" t="s">
        <v>106</v>
      </c>
      <c r="S146" s="119" t="s">
        <v>107</v>
      </c>
    </row>
    <row r="147" spans="2:19" x14ac:dyDescent="0.2">
      <c r="B147" s="119" t="s">
        <v>96</v>
      </c>
      <c r="C147" s="140">
        <v>3</v>
      </c>
      <c r="D147" s="140"/>
      <c r="E147" s="140">
        <v>3</v>
      </c>
      <c r="F147" s="140"/>
      <c r="G147" s="140">
        <v>6</v>
      </c>
      <c r="H147" s="140"/>
      <c r="I147" s="140">
        <v>6</v>
      </c>
      <c r="J147" s="140"/>
      <c r="K147" s="140">
        <v>5</v>
      </c>
      <c r="L147" s="140"/>
      <c r="N147" s="119" t="s">
        <v>96</v>
      </c>
      <c r="O147" s="139">
        <v>7</v>
      </c>
      <c r="P147" s="139">
        <v>6</v>
      </c>
      <c r="Q147" s="139">
        <v>5</v>
      </c>
      <c r="R147" s="139">
        <v>4</v>
      </c>
      <c r="S147" s="139">
        <v>3</v>
      </c>
    </row>
    <row r="148" spans="2:19" x14ac:dyDescent="0.2">
      <c r="B148" s="119" t="s">
        <v>97</v>
      </c>
      <c r="C148" s="140">
        <v>2</v>
      </c>
      <c r="D148" s="140"/>
      <c r="E148" s="140">
        <v>2</v>
      </c>
      <c r="F148" s="140"/>
      <c r="G148" s="140">
        <v>3</v>
      </c>
      <c r="H148" s="140"/>
      <c r="I148" s="140">
        <v>3</v>
      </c>
      <c r="J148" s="140"/>
      <c r="K148" s="140">
        <v>2</v>
      </c>
      <c r="L148" s="140"/>
      <c r="N148" s="119" t="s">
        <v>97</v>
      </c>
      <c r="O148" s="139">
        <v>4</v>
      </c>
      <c r="P148" s="139">
        <v>3</v>
      </c>
      <c r="Q148" s="139">
        <v>2</v>
      </c>
      <c r="R148" s="139">
        <v>2</v>
      </c>
      <c r="S148" s="139">
        <v>2</v>
      </c>
    </row>
    <row r="149" spans="2:19" x14ac:dyDescent="0.2">
      <c r="B149" s="119" t="s">
        <v>98</v>
      </c>
      <c r="C149" s="140">
        <v>2</v>
      </c>
      <c r="D149" s="140"/>
      <c r="E149" s="140">
        <v>2</v>
      </c>
      <c r="F149" s="140"/>
      <c r="G149" s="140">
        <v>4</v>
      </c>
      <c r="H149" s="140"/>
      <c r="I149" s="140">
        <v>4</v>
      </c>
      <c r="J149" s="140"/>
      <c r="K149" s="140">
        <v>3</v>
      </c>
      <c r="L149" s="140"/>
      <c r="N149" s="119" t="s">
        <v>98</v>
      </c>
      <c r="O149" s="139">
        <v>5</v>
      </c>
      <c r="P149" s="139">
        <v>4</v>
      </c>
      <c r="Q149" s="139">
        <v>3</v>
      </c>
      <c r="R149" s="139">
        <v>3</v>
      </c>
      <c r="S149" s="139">
        <v>2</v>
      </c>
    </row>
    <row r="150" spans="2:19" x14ac:dyDescent="0.2">
      <c r="B150" s="119" t="s">
        <v>99</v>
      </c>
      <c r="C150" s="140">
        <v>9</v>
      </c>
      <c r="D150" s="140"/>
      <c r="E150" s="140">
        <v>10</v>
      </c>
      <c r="F150" s="140"/>
      <c r="G150" s="140">
        <v>17</v>
      </c>
      <c r="H150" s="140"/>
      <c r="I150" s="140">
        <v>18</v>
      </c>
      <c r="J150" s="140"/>
      <c r="K150" s="140">
        <v>14</v>
      </c>
      <c r="L150" s="140"/>
      <c r="N150" s="119" t="s">
        <v>99</v>
      </c>
      <c r="O150" s="139">
        <v>18</v>
      </c>
      <c r="P150" s="139">
        <v>8</v>
      </c>
      <c r="Q150" s="139">
        <v>14</v>
      </c>
      <c r="R150" s="139">
        <v>12</v>
      </c>
      <c r="S150" s="139">
        <v>10</v>
      </c>
    </row>
    <row r="151" spans="2:19" x14ac:dyDescent="0.2">
      <c r="B151" s="119" t="s">
        <v>100</v>
      </c>
      <c r="C151" s="140">
        <v>6</v>
      </c>
      <c r="D151" s="140"/>
      <c r="E151" s="140">
        <v>7</v>
      </c>
      <c r="F151" s="140"/>
      <c r="G151" s="140">
        <v>11</v>
      </c>
      <c r="H151" s="140"/>
      <c r="I151" s="140">
        <v>12</v>
      </c>
      <c r="J151" s="140"/>
      <c r="K151" s="140">
        <v>9</v>
      </c>
      <c r="L151" s="140"/>
      <c r="N151" s="119" t="s">
        <v>100</v>
      </c>
      <c r="O151" s="139">
        <v>9</v>
      </c>
      <c r="P151" s="139">
        <v>11</v>
      </c>
      <c r="Q151" s="139">
        <v>10</v>
      </c>
      <c r="R151" s="139">
        <v>8</v>
      </c>
      <c r="S151" s="139">
        <v>8</v>
      </c>
    </row>
    <row r="152" spans="2:19" x14ac:dyDescent="0.2">
      <c r="B152" s="119" t="s">
        <v>101</v>
      </c>
      <c r="C152" s="140">
        <v>1</v>
      </c>
      <c r="D152" s="140"/>
      <c r="E152" s="140">
        <v>1</v>
      </c>
      <c r="F152" s="140"/>
      <c r="G152" s="140">
        <v>1</v>
      </c>
      <c r="H152" s="140"/>
      <c r="I152" s="140">
        <v>1</v>
      </c>
      <c r="J152" s="140"/>
      <c r="K152" s="140">
        <v>1</v>
      </c>
      <c r="L152" s="140"/>
      <c r="N152" s="119" t="s">
        <v>101</v>
      </c>
      <c r="O152" s="139">
        <v>1</v>
      </c>
      <c r="P152" s="139">
        <v>1</v>
      </c>
      <c r="Q152" s="139">
        <v>1</v>
      </c>
      <c r="R152" s="139">
        <v>1</v>
      </c>
      <c r="S152" s="139">
        <v>1</v>
      </c>
    </row>
    <row r="153" spans="2:19" x14ac:dyDescent="0.2">
      <c r="B153" s="119" t="s">
        <v>102</v>
      </c>
      <c r="C153" s="140">
        <v>0</v>
      </c>
      <c r="D153" s="140"/>
      <c r="E153" s="140">
        <v>0</v>
      </c>
      <c r="F153" s="140"/>
      <c r="G153" s="140">
        <v>0</v>
      </c>
      <c r="H153" s="140"/>
      <c r="I153" s="140">
        <v>0</v>
      </c>
      <c r="J153" s="140"/>
      <c r="K153" s="140">
        <v>0</v>
      </c>
      <c r="L153" s="140"/>
      <c r="N153" s="119" t="s">
        <v>102</v>
      </c>
      <c r="O153" s="152" t="s">
        <v>60</v>
      </c>
      <c r="P153" s="152" t="s">
        <v>60</v>
      </c>
      <c r="Q153" s="152" t="s">
        <v>60</v>
      </c>
      <c r="R153" s="152" t="s">
        <v>60</v>
      </c>
      <c r="S153" s="152" t="s">
        <v>60</v>
      </c>
    </row>
    <row r="154" spans="2:19" x14ac:dyDescent="0.2">
      <c r="B154" s="119" t="s">
        <v>43</v>
      </c>
      <c r="C154" s="140">
        <v>0</v>
      </c>
      <c r="D154" s="140"/>
      <c r="E154" s="140">
        <v>0</v>
      </c>
      <c r="F154" s="140"/>
      <c r="G154" s="140">
        <v>0</v>
      </c>
      <c r="H154" s="140"/>
      <c r="I154" s="140">
        <v>0</v>
      </c>
      <c r="J154" s="140"/>
      <c r="K154" s="140">
        <v>0</v>
      </c>
      <c r="L154" s="140"/>
      <c r="N154" s="119" t="s">
        <v>43</v>
      </c>
      <c r="O154" s="152" t="s">
        <v>60</v>
      </c>
      <c r="P154" s="152" t="s">
        <v>60</v>
      </c>
      <c r="Q154" s="152" t="s">
        <v>60</v>
      </c>
      <c r="R154" s="152" t="s">
        <v>60</v>
      </c>
      <c r="S154" s="152" t="s">
        <v>60</v>
      </c>
    </row>
    <row r="155" spans="2:19" x14ac:dyDescent="0.2">
      <c r="B155" s="119" t="s">
        <v>11</v>
      </c>
      <c r="C155" s="140">
        <v>22</v>
      </c>
      <c r="D155" s="140"/>
      <c r="E155" s="140">
        <v>25</v>
      </c>
      <c r="F155" s="140"/>
      <c r="G155" s="140">
        <v>44</v>
      </c>
      <c r="H155" s="140"/>
      <c r="I155" s="140">
        <v>45</v>
      </c>
      <c r="J155" s="140"/>
      <c r="K155" s="140">
        <v>34</v>
      </c>
      <c r="L155" s="140"/>
      <c r="N155" s="119" t="s">
        <v>11</v>
      </c>
      <c r="O155" s="139">
        <v>12</v>
      </c>
      <c r="P155" s="139">
        <v>12</v>
      </c>
      <c r="Q155" s="139">
        <v>9</v>
      </c>
      <c r="R155" s="139">
        <v>8</v>
      </c>
      <c r="S155" s="139">
        <v>7</v>
      </c>
    </row>
    <row r="156" spans="2:19" x14ac:dyDescent="0.2">
      <c r="B156" s="123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N156" s="123"/>
      <c r="O156" s="139"/>
      <c r="P156" s="139"/>
      <c r="Q156" s="139"/>
      <c r="R156" s="139"/>
      <c r="S156" s="139"/>
    </row>
    <row r="157" spans="2:19" x14ac:dyDescent="0.2">
      <c r="B157" s="144" t="s">
        <v>21</v>
      </c>
      <c r="C157" s="119" t="s">
        <v>40</v>
      </c>
      <c r="D157" s="119"/>
      <c r="E157" s="119" t="s">
        <v>41</v>
      </c>
      <c r="F157" s="140"/>
      <c r="G157" s="140"/>
      <c r="H157" s="140"/>
      <c r="I157" s="140"/>
      <c r="J157" s="140"/>
      <c r="K157" s="140"/>
      <c r="L157" s="140"/>
      <c r="N157" s="144" t="s">
        <v>21</v>
      </c>
      <c r="O157" s="119" t="s">
        <v>42</v>
      </c>
      <c r="P157" s="119"/>
      <c r="Q157" s="119"/>
      <c r="R157" s="119"/>
      <c r="S157" s="119"/>
    </row>
    <row r="158" spans="2:19" x14ac:dyDescent="0.2">
      <c r="B158" s="119"/>
      <c r="C158" s="119" t="s">
        <v>103</v>
      </c>
      <c r="D158" s="124" t="s">
        <v>12</v>
      </c>
      <c r="E158" s="119" t="s">
        <v>104</v>
      </c>
      <c r="F158" s="124" t="s">
        <v>12</v>
      </c>
      <c r="G158" s="119" t="s">
        <v>105</v>
      </c>
      <c r="H158" s="124" t="s">
        <v>12</v>
      </c>
      <c r="I158" s="119" t="s">
        <v>106</v>
      </c>
      <c r="J158" s="124" t="s">
        <v>12</v>
      </c>
      <c r="K158" s="119" t="s">
        <v>107</v>
      </c>
      <c r="L158" s="124" t="s">
        <v>12</v>
      </c>
      <c r="N158" s="119"/>
      <c r="O158" s="119" t="s">
        <v>103</v>
      </c>
      <c r="P158" s="119" t="s">
        <v>104</v>
      </c>
      <c r="Q158" s="119" t="s">
        <v>105</v>
      </c>
      <c r="R158" s="119" t="s">
        <v>106</v>
      </c>
      <c r="S158" s="119" t="s">
        <v>107</v>
      </c>
    </row>
    <row r="159" spans="2:19" x14ac:dyDescent="0.2">
      <c r="B159" s="119" t="s">
        <v>96</v>
      </c>
      <c r="C159" s="140">
        <v>1440.663</v>
      </c>
      <c r="D159" s="140"/>
      <c r="E159" s="140">
        <v>1351.588</v>
      </c>
      <c r="F159" s="140"/>
      <c r="G159" s="140">
        <v>1374.0340000000001</v>
      </c>
      <c r="H159" s="140"/>
      <c r="I159" s="140">
        <v>1329.93</v>
      </c>
      <c r="J159" s="140"/>
      <c r="K159" s="140">
        <v>1386.0730000000001</v>
      </c>
      <c r="L159" s="140"/>
      <c r="N159" s="119" t="s">
        <v>96</v>
      </c>
      <c r="O159" s="139">
        <v>65.877751536277657</v>
      </c>
      <c r="P159" s="139">
        <v>70.801078077881854</v>
      </c>
      <c r="Q159" s="139">
        <v>70.852022549798122</v>
      </c>
      <c r="R159" s="139">
        <v>66.169189743843688</v>
      </c>
      <c r="S159" s="139">
        <v>58.403257542670104</v>
      </c>
    </row>
    <row r="160" spans="2:19" x14ac:dyDescent="0.2">
      <c r="B160" s="119" t="s">
        <v>97</v>
      </c>
      <c r="C160" s="140">
        <v>660.98099999999999</v>
      </c>
      <c r="D160" s="140"/>
      <c r="E160" s="140">
        <v>645.57600000000002</v>
      </c>
      <c r="F160" s="140"/>
      <c r="G160" s="140">
        <v>683.04200000000003</v>
      </c>
      <c r="H160" s="140"/>
      <c r="I160" s="140">
        <v>644.22500000000002</v>
      </c>
      <c r="J160" s="140"/>
      <c r="K160" s="140">
        <v>605.66499999999996</v>
      </c>
      <c r="L160" s="140"/>
      <c r="N160" s="119" t="s">
        <v>97</v>
      </c>
      <c r="O160" s="139">
        <v>65.904055431207894</v>
      </c>
      <c r="P160" s="139">
        <v>72.978267768330525</v>
      </c>
      <c r="Q160" s="139">
        <v>74.886205707750392</v>
      </c>
      <c r="R160" s="139">
        <v>69.804789798504714</v>
      </c>
      <c r="S160" s="139">
        <v>64.713691558101587</v>
      </c>
    </row>
    <row r="161" spans="1:19" x14ac:dyDescent="0.2">
      <c r="B161" s="119" t="s">
        <v>98</v>
      </c>
      <c r="C161" s="140">
        <v>779.26</v>
      </c>
      <c r="D161" s="140"/>
      <c r="E161" s="140">
        <v>809.18</v>
      </c>
      <c r="F161" s="140"/>
      <c r="G161" s="140">
        <v>841.81600000000003</v>
      </c>
      <c r="H161" s="140"/>
      <c r="I161" s="140">
        <v>798.27800000000002</v>
      </c>
      <c r="J161" s="140"/>
      <c r="K161" s="140">
        <v>705.89700000000005</v>
      </c>
      <c r="L161" s="140"/>
      <c r="N161" s="119" t="s">
        <v>98</v>
      </c>
      <c r="O161" s="139">
        <v>65.46617187273344</v>
      </c>
      <c r="P161" s="139">
        <v>73.962249430685603</v>
      </c>
      <c r="Q161" s="139">
        <v>75.638459383653014</v>
      </c>
      <c r="R161" s="139">
        <v>70.630545052383525</v>
      </c>
      <c r="S161" s="139">
        <v>65.56868440759591</v>
      </c>
    </row>
    <row r="162" spans="1:19" x14ac:dyDescent="0.2">
      <c r="B162" s="119" t="s">
        <v>99</v>
      </c>
      <c r="C162" s="140">
        <v>2801.3449999999998</v>
      </c>
      <c r="D162" s="140"/>
      <c r="E162" s="140">
        <v>3234.8820000000001</v>
      </c>
      <c r="F162" s="140"/>
      <c r="G162" s="140">
        <v>3396.569</v>
      </c>
      <c r="H162" s="140"/>
      <c r="I162" s="140">
        <v>3279.2049999999999</v>
      </c>
      <c r="J162" s="140"/>
      <c r="K162" s="140">
        <v>2720.739</v>
      </c>
      <c r="L162" s="140"/>
      <c r="N162" s="119" t="s">
        <v>99</v>
      </c>
      <c r="O162" s="139">
        <v>63.378795415226264</v>
      </c>
      <c r="P162" s="139">
        <v>73.31798638571037</v>
      </c>
      <c r="Q162" s="139">
        <v>74.848457049486754</v>
      </c>
      <c r="R162" s="139">
        <v>70.730395327888232</v>
      </c>
      <c r="S162" s="139">
        <v>66.241919847181734</v>
      </c>
    </row>
    <row r="163" spans="1:19" x14ac:dyDescent="0.2">
      <c r="B163" s="119" t="s">
        <v>100</v>
      </c>
      <c r="C163" s="140">
        <v>3408.4340000000002</v>
      </c>
      <c r="D163" s="140"/>
      <c r="E163" s="140">
        <v>3879.3009999999999</v>
      </c>
      <c r="F163" s="140"/>
      <c r="G163" s="140">
        <v>4207.75</v>
      </c>
      <c r="H163" s="140"/>
      <c r="I163" s="140">
        <v>4207.8990000000003</v>
      </c>
      <c r="J163" s="140"/>
      <c r="K163" s="140">
        <v>3613.1129999999998</v>
      </c>
      <c r="L163" s="140"/>
      <c r="N163" s="119" t="s">
        <v>100</v>
      </c>
      <c r="O163" s="139">
        <v>56.534856672098869</v>
      </c>
      <c r="P163" s="139">
        <v>66.234610572706515</v>
      </c>
      <c r="Q163" s="139">
        <v>68.165605607628464</v>
      </c>
      <c r="R163" s="139">
        <v>65.091664157442167</v>
      </c>
      <c r="S163" s="139">
        <v>62.828943043002042</v>
      </c>
    </row>
    <row r="164" spans="1:19" x14ac:dyDescent="0.2">
      <c r="B164" s="119" t="s">
        <v>101</v>
      </c>
      <c r="C164" s="140">
        <v>1365.9639999999999</v>
      </c>
      <c r="D164" s="140"/>
      <c r="E164" s="140">
        <v>1332.1089999999999</v>
      </c>
      <c r="F164" s="140"/>
      <c r="G164" s="140">
        <v>1509.3430000000001</v>
      </c>
      <c r="H164" s="140"/>
      <c r="I164" s="140">
        <v>1476.2</v>
      </c>
      <c r="J164" s="140"/>
      <c r="K164" s="140">
        <v>1401.269</v>
      </c>
      <c r="L164" s="140"/>
      <c r="N164" s="119" t="s">
        <v>101</v>
      </c>
      <c r="O164" s="139">
        <v>47.666526612503979</v>
      </c>
      <c r="P164" s="139">
        <v>53.409252453857768</v>
      </c>
      <c r="Q164" s="139">
        <v>54.962263004037396</v>
      </c>
      <c r="R164" s="139">
        <v>52.461298162214206</v>
      </c>
      <c r="S164" s="139">
        <v>54.185180191167618</v>
      </c>
    </row>
    <row r="165" spans="1:19" x14ac:dyDescent="0.2">
      <c r="B165" s="119" t="s">
        <v>102</v>
      </c>
      <c r="C165" s="140">
        <v>573</v>
      </c>
      <c r="D165" s="140"/>
      <c r="E165" s="140">
        <v>508</v>
      </c>
      <c r="F165" s="140"/>
      <c r="G165" s="140">
        <v>606</v>
      </c>
      <c r="H165" s="140"/>
      <c r="I165" s="140">
        <v>552</v>
      </c>
      <c r="J165" s="140"/>
      <c r="K165" s="140">
        <v>543</v>
      </c>
      <c r="L165" s="140"/>
      <c r="N165" s="119" t="s">
        <v>102</v>
      </c>
      <c r="O165" s="139">
        <v>42.168760907504364</v>
      </c>
      <c r="P165" s="139">
        <v>43.724999999999994</v>
      </c>
      <c r="Q165" s="139">
        <v>43.579207920792086</v>
      </c>
      <c r="R165" s="139">
        <v>40.682427536231884</v>
      </c>
      <c r="S165" s="139">
        <v>43.924861878453036</v>
      </c>
    </row>
    <row r="166" spans="1:19" x14ac:dyDescent="0.2">
      <c r="B166" s="119" t="s">
        <v>43</v>
      </c>
      <c r="C166" s="140">
        <v>568</v>
      </c>
      <c r="D166" s="140"/>
      <c r="E166" s="140">
        <v>426</v>
      </c>
      <c r="F166" s="140"/>
      <c r="G166" s="140">
        <v>554</v>
      </c>
      <c r="H166" s="140"/>
      <c r="I166" s="140">
        <v>496</v>
      </c>
      <c r="J166" s="140"/>
      <c r="K166" s="140">
        <v>504</v>
      </c>
      <c r="L166" s="140"/>
      <c r="N166" s="119" t="s">
        <v>43</v>
      </c>
      <c r="O166" s="139">
        <v>31.465845070422532</v>
      </c>
      <c r="P166" s="139">
        <v>31.1368544600939</v>
      </c>
      <c r="Q166" s="139">
        <v>30.938808664259927</v>
      </c>
      <c r="R166" s="139">
        <v>26.503629032258065</v>
      </c>
      <c r="S166" s="139">
        <v>34.477976190476198</v>
      </c>
    </row>
    <row r="167" spans="1:19" x14ac:dyDescent="0.2">
      <c r="B167" s="119" t="s">
        <v>11</v>
      </c>
      <c r="C167" s="140">
        <v>11599.071</v>
      </c>
      <c r="D167" s="140"/>
      <c r="E167" s="140">
        <v>12186.594999999999</v>
      </c>
      <c r="F167" s="140"/>
      <c r="G167" s="140">
        <v>13175.03</v>
      </c>
      <c r="H167" s="140"/>
      <c r="I167" s="140">
        <v>12785.154</v>
      </c>
      <c r="J167" s="140"/>
      <c r="K167" s="140">
        <v>11479.699000000001</v>
      </c>
      <c r="L167" s="140"/>
      <c r="N167" s="119" t="s">
        <v>11</v>
      </c>
      <c r="O167" s="139">
        <v>57.493517832982313</v>
      </c>
      <c r="P167" s="139">
        <v>65.924792778130765</v>
      </c>
      <c r="Q167" s="139">
        <v>66.772899935153958</v>
      </c>
      <c r="R167" s="139">
        <v>63.216890022754782</v>
      </c>
      <c r="S167" s="139">
        <v>60.17770090627608</v>
      </c>
    </row>
    <row r="168" spans="1:19" x14ac:dyDescent="0.2">
      <c r="B168" s="119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N168" s="119"/>
      <c r="O168" s="139"/>
      <c r="P168" s="139"/>
      <c r="Q168" s="139"/>
      <c r="R168" s="139"/>
      <c r="S168" s="139"/>
    </row>
    <row r="170" spans="1:19" x14ac:dyDescent="0.2">
      <c r="B170" s="20" t="s">
        <v>49</v>
      </c>
    </row>
    <row r="171" spans="1:19" x14ac:dyDescent="0.2">
      <c r="H171" s="127" t="s">
        <v>54</v>
      </c>
      <c r="I171"/>
    </row>
    <row r="172" spans="1:19" x14ac:dyDescent="0.2">
      <c r="A172" s="109"/>
      <c r="B172" s="119" t="s">
        <v>10</v>
      </c>
      <c r="C172" s="119" t="s">
        <v>23</v>
      </c>
      <c r="E172" s="125" t="s">
        <v>37</v>
      </c>
      <c r="F172" s="119"/>
      <c r="H172"/>
      <c r="I172"/>
      <c r="J172" s="119" t="s">
        <v>23</v>
      </c>
      <c r="L172" s="125" t="s">
        <v>37</v>
      </c>
      <c r="M172" s="119"/>
    </row>
    <row r="173" spans="1:19" ht="27.75" x14ac:dyDescent="0.2">
      <c r="B173" s="119"/>
      <c r="C173" s="119" t="s">
        <v>46</v>
      </c>
      <c r="E173" s="119" t="s">
        <v>46</v>
      </c>
      <c r="F173" s="122" t="s">
        <v>12</v>
      </c>
      <c r="J173" s="129" t="s">
        <v>56</v>
      </c>
      <c r="L173" s="129" t="s">
        <v>56</v>
      </c>
      <c r="M173" s="126" t="s">
        <v>12</v>
      </c>
    </row>
    <row r="174" spans="1:19" x14ac:dyDescent="0.2">
      <c r="B174" s="119" t="s">
        <v>1</v>
      </c>
      <c r="H174"/>
      <c r="I174" s="128" t="s">
        <v>55</v>
      </c>
    </row>
    <row r="175" spans="1:19" ht="15" x14ac:dyDescent="0.25">
      <c r="B175" s="119" t="s">
        <v>84</v>
      </c>
      <c r="C175" s="111">
        <v>25476.618999999999</v>
      </c>
      <c r="E175" s="140">
        <v>57422.862000000001</v>
      </c>
      <c r="F175" s="140">
        <v>2.4955397919744029</v>
      </c>
      <c r="H175" t="s">
        <v>1</v>
      </c>
      <c r="I175" s="128" t="s">
        <v>84</v>
      </c>
      <c r="J175" s="137">
        <v>25328.204000000002</v>
      </c>
      <c r="L175" s="111">
        <v>60646.277999999998</v>
      </c>
      <c r="M175" s="111">
        <v>2.5086843450335086</v>
      </c>
    </row>
    <row r="176" spans="1:19" ht="15" x14ac:dyDescent="0.25">
      <c r="B176" s="119" t="s">
        <v>85</v>
      </c>
      <c r="C176" s="111">
        <v>25439.31</v>
      </c>
      <c r="E176" s="140">
        <v>50792.671000000002</v>
      </c>
      <c r="F176" s="140">
        <v>2.681620545757113</v>
      </c>
      <c r="H176"/>
      <c r="I176" s="128" t="s">
        <v>85</v>
      </c>
      <c r="J176" s="137">
        <v>25304.199000000001</v>
      </c>
      <c r="L176" s="111">
        <v>54446.16</v>
      </c>
      <c r="M176" s="111">
        <v>2.525393748680874</v>
      </c>
    </row>
    <row r="177" spans="2:13" ht="15" x14ac:dyDescent="0.25">
      <c r="B177" s="119" t="s">
        <v>86</v>
      </c>
      <c r="C177" s="111">
        <v>25264.605</v>
      </c>
      <c r="E177" s="140">
        <v>43310.879999999997</v>
      </c>
      <c r="F177" s="140">
        <v>2.9692164333940592</v>
      </c>
      <c r="H177"/>
      <c r="I177" s="128" t="s">
        <v>86</v>
      </c>
      <c r="J177" s="137">
        <v>25232.710999999999</v>
      </c>
      <c r="L177" s="111">
        <v>48314.5</v>
      </c>
      <c r="M177" s="111">
        <v>2.7220377913612128</v>
      </c>
    </row>
    <row r="178" spans="2:13" ht="15" x14ac:dyDescent="0.25">
      <c r="B178" s="119" t="s">
        <v>87</v>
      </c>
      <c r="C178" s="111">
        <v>25335.043000000001</v>
      </c>
      <c r="E178" s="140">
        <v>35766.194000000003</v>
      </c>
      <c r="F178" s="140">
        <v>3.2427189141819568</v>
      </c>
      <c r="H178"/>
      <c r="I178" s="128" t="s">
        <v>87</v>
      </c>
      <c r="J178" s="137">
        <v>25021.811000000002</v>
      </c>
      <c r="L178" s="111">
        <v>40514.637999999999</v>
      </c>
      <c r="M178" s="111">
        <v>3.0266124812024087</v>
      </c>
    </row>
    <row r="179" spans="2:13" ht="15" x14ac:dyDescent="0.25">
      <c r="B179" s="119" t="s">
        <v>88</v>
      </c>
      <c r="C179" s="111">
        <v>25724.583999999999</v>
      </c>
      <c r="E179" s="140">
        <v>30440.542000000001</v>
      </c>
      <c r="F179" s="140">
        <v>3.3981922241054408</v>
      </c>
      <c r="H179"/>
      <c r="I179" s="128" t="s">
        <v>88</v>
      </c>
      <c r="J179" s="137">
        <v>25378.545999999998</v>
      </c>
      <c r="L179" s="111">
        <v>32918.976999999999</v>
      </c>
      <c r="M179" s="111">
        <v>3.3590104838346546</v>
      </c>
    </row>
    <row r="180" spans="2:13" ht="15" x14ac:dyDescent="0.25">
      <c r="B180" s="119" t="s">
        <v>2</v>
      </c>
      <c r="C180" s="112"/>
      <c r="E180" s="141"/>
      <c r="F180" s="141"/>
      <c r="H180"/>
      <c r="I180" s="128"/>
      <c r="J180" s="138"/>
      <c r="L180" s="112"/>
      <c r="M180" s="112"/>
    </row>
    <row r="181" spans="2:13" ht="15" x14ac:dyDescent="0.25">
      <c r="B181" s="119" t="s">
        <v>84</v>
      </c>
      <c r="C181" s="111">
        <v>77546.661999999997</v>
      </c>
      <c r="E181" s="140">
        <v>151604.41200000001</v>
      </c>
      <c r="F181" s="140">
        <v>1.8155998503079616</v>
      </c>
      <c r="H181" t="s">
        <v>2</v>
      </c>
      <c r="I181" s="128" t="s">
        <v>84</v>
      </c>
      <c r="J181" s="137">
        <v>78909.02</v>
      </c>
      <c r="L181" s="111">
        <v>152346.31299999999</v>
      </c>
      <c r="M181" s="111">
        <v>1.938644459770841</v>
      </c>
    </row>
    <row r="182" spans="2:13" ht="15" x14ac:dyDescent="0.25">
      <c r="B182" s="119" t="s">
        <v>85</v>
      </c>
      <c r="C182" s="111">
        <v>74614.917000000001</v>
      </c>
      <c r="E182" s="140">
        <v>144362.959</v>
      </c>
      <c r="F182" s="140">
        <v>1.8543781096454726</v>
      </c>
      <c r="H182"/>
      <c r="I182" s="128" t="s">
        <v>85</v>
      </c>
      <c r="J182" s="137">
        <v>76274.691000000006</v>
      </c>
      <c r="L182" s="111">
        <v>149234.09899999999</v>
      </c>
      <c r="M182" s="111">
        <v>1.8438832796400344</v>
      </c>
    </row>
    <row r="183" spans="2:13" ht="15" x14ac:dyDescent="0.25">
      <c r="B183" s="119" t="s">
        <v>86</v>
      </c>
      <c r="C183" s="111">
        <v>71356.902000000002</v>
      </c>
      <c r="E183" s="140">
        <v>134585.24400000001</v>
      </c>
      <c r="F183" s="140">
        <v>2.0064814353302891</v>
      </c>
      <c r="H183"/>
      <c r="I183" s="128" t="s">
        <v>86</v>
      </c>
      <c r="J183" s="137">
        <v>72938.565000000002</v>
      </c>
      <c r="L183" s="111">
        <v>141727.43</v>
      </c>
      <c r="M183" s="111">
        <v>1.9268719653967374</v>
      </c>
    </row>
    <row r="184" spans="2:13" ht="15" x14ac:dyDescent="0.25">
      <c r="B184" s="119" t="s">
        <v>87</v>
      </c>
      <c r="C184" s="111">
        <v>69655.032999999996</v>
      </c>
      <c r="E184" s="140">
        <v>115459.575</v>
      </c>
      <c r="F184" s="140">
        <v>2.355778218309553</v>
      </c>
      <c r="H184"/>
      <c r="I184" s="128" t="s">
        <v>87</v>
      </c>
      <c r="J184" s="137">
        <v>69931.274999999994</v>
      </c>
      <c r="L184" s="111">
        <v>126767.724</v>
      </c>
      <c r="M184" s="111">
        <v>2.0801480507844041</v>
      </c>
    </row>
    <row r="185" spans="2:13" ht="15" x14ac:dyDescent="0.25">
      <c r="B185" s="119" t="s">
        <v>88</v>
      </c>
      <c r="C185" s="111">
        <v>69687.885999999999</v>
      </c>
      <c r="E185" s="140">
        <v>99996.025999999998</v>
      </c>
      <c r="F185" s="140">
        <v>2.6317231114162749</v>
      </c>
      <c r="H185"/>
      <c r="I185" s="128" t="s">
        <v>88</v>
      </c>
      <c r="J185" s="137">
        <v>69277.653000000006</v>
      </c>
      <c r="L185" s="111">
        <v>109603.713</v>
      </c>
      <c r="M185" s="111">
        <v>2.4113104522562363</v>
      </c>
    </row>
    <row r="186" spans="2:13" ht="15" x14ac:dyDescent="0.25">
      <c r="B186" s="119" t="s">
        <v>3</v>
      </c>
      <c r="C186" s="112"/>
      <c r="E186" s="141"/>
      <c r="F186" s="141"/>
      <c r="H186"/>
      <c r="I186" s="128"/>
      <c r="J186" s="138"/>
      <c r="L186" s="112"/>
      <c r="M186" s="112"/>
    </row>
    <row r="187" spans="2:13" ht="15" x14ac:dyDescent="0.25">
      <c r="B187" s="119" t="s">
        <v>84</v>
      </c>
      <c r="C187" s="111">
        <v>19577.063999999998</v>
      </c>
      <c r="E187" s="140">
        <v>15818.445</v>
      </c>
      <c r="F187" s="140">
        <v>6.15</v>
      </c>
      <c r="H187" t="s">
        <v>3</v>
      </c>
      <c r="I187" s="128" t="s">
        <v>84</v>
      </c>
      <c r="J187" s="137">
        <v>19345.183000000001</v>
      </c>
      <c r="L187" s="111">
        <v>16933.036</v>
      </c>
      <c r="M187" s="111">
        <v>5.91</v>
      </c>
    </row>
    <row r="188" spans="2:13" ht="15" x14ac:dyDescent="0.25">
      <c r="B188" s="119" t="s">
        <v>85</v>
      </c>
      <c r="C188" s="111">
        <v>18531.335999999999</v>
      </c>
      <c r="E188" s="140">
        <v>13675.41</v>
      </c>
      <c r="F188" s="140">
        <v>6.67</v>
      </c>
      <c r="H188"/>
      <c r="I188" s="128" t="s">
        <v>85</v>
      </c>
      <c r="J188" s="137">
        <v>18678.732</v>
      </c>
      <c r="L188" s="111">
        <v>15071.569</v>
      </c>
      <c r="M188" s="111">
        <v>6.29</v>
      </c>
    </row>
    <row r="189" spans="2:13" ht="15" x14ac:dyDescent="0.25">
      <c r="B189" s="119" t="s">
        <v>86</v>
      </c>
      <c r="C189" s="111">
        <v>17956.030999999999</v>
      </c>
      <c r="E189" s="140">
        <v>11637.098</v>
      </c>
      <c r="F189" s="140">
        <v>7.27</v>
      </c>
      <c r="H189"/>
      <c r="I189" s="128" t="s">
        <v>86</v>
      </c>
      <c r="J189" s="137">
        <v>17530.553</v>
      </c>
      <c r="L189" s="111">
        <v>12542.352999999999</v>
      </c>
      <c r="M189" s="111">
        <v>7.01</v>
      </c>
    </row>
    <row r="190" spans="2:13" ht="15" x14ac:dyDescent="0.25">
      <c r="B190" s="119" t="s">
        <v>87</v>
      </c>
      <c r="C190" s="111">
        <v>17112.489000000001</v>
      </c>
      <c r="E190" s="140">
        <v>10269.439</v>
      </c>
      <c r="F190" s="140">
        <v>7.46</v>
      </c>
      <c r="H190"/>
      <c r="I190" s="128" t="s">
        <v>87</v>
      </c>
      <c r="J190" s="137">
        <v>17562.643</v>
      </c>
      <c r="L190" s="111">
        <v>11146.628000000001</v>
      </c>
      <c r="M190" s="111">
        <v>7.46</v>
      </c>
    </row>
    <row r="191" spans="2:13" ht="15" x14ac:dyDescent="0.25">
      <c r="B191" s="119" t="s">
        <v>88</v>
      </c>
      <c r="C191" s="111">
        <v>16182.164000000001</v>
      </c>
      <c r="E191" s="140">
        <v>9415.6360000000004</v>
      </c>
      <c r="F191" s="140">
        <v>7.35</v>
      </c>
      <c r="H191"/>
      <c r="I191" s="128" t="s">
        <v>88</v>
      </c>
      <c r="J191" s="137">
        <v>17014.843000000001</v>
      </c>
      <c r="L191" s="111">
        <v>9962.0049999999992</v>
      </c>
      <c r="M191" s="111">
        <v>7.78</v>
      </c>
    </row>
    <row r="192" spans="2:13" ht="15" x14ac:dyDescent="0.25">
      <c r="B192" s="119" t="s">
        <v>4</v>
      </c>
      <c r="C192" s="112"/>
      <c r="E192" s="141"/>
      <c r="F192" s="141"/>
      <c r="H192"/>
      <c r="I192" s="128"/>
      <c r="J192" s="138"/>
      <c r="L192" s="112"/>
      <c r="M192" s="112"/>
    </row>
    <row r="193" spans="1:13" ht="15" x14ac:dyDescent="0.25">
      <c r="B193" s="119" t="s">
        <v>84</v>
      </c>
      <c r="C193" s="111">
        <v>122600.345</v>
      </c>
      <c r="E193" s="140">
        <v>224845.71900000001</v>
      </c>
      <c r="F193" s="140">
        <v>1.4463825044159055</v>
      </c>
      <c r="H193" t="s">
        <v>4</v>
      </c>
      <c r="I193" s="128" t="s">
        <v>84</v>
      </c>
      <c r="J193" s="137">
        <v>123582.40700000001</v>
      </c>
      <c r="L193" s="111">
        <v>229925.62700000001</v>
      </c>
      <c r="M193" s="111">
        <v>1.506305848069412</v>
      </c>
    </row>
    <row r="194" spans="1:13" ht="15" x14ac:dyDescent="0.25">
      <c r="B194" s="119" t="s">
        <v>85</v>
      </c>
      <c r="C194" s="111">
        <v>118585.56299999999</v>
      </c>
      <c r="E194" s="140">
        <v>208831.04</v>
      </c>
      <c r="F194" s="140">
        <v>1.5031625229710286</v>
      </c>
      <c r="H194"/>
      <c r="I194" s="128" t="s">
        <v>85</v>
      </c>
      <c r="J194" s="137">
        <v>120257.622</v>
      </c>
      <c r="L194" s="111">
        <v>218751.82800000001</v>
      </c>
      <c r="M194" s="111">
        <v>1.4675407108964014</v>
      </c>
    </row>
    <row r="195" spans="1:13" ht="15" x14ac:dyDescent="0.25">
      <c r="B195" s="119" t="s">
        <v>86</v>
      </c>
      <c r="C195" s="111">
        <v>114577.538</v>
      </c>
      <c r="E195" s="140">
        <v>189533.22200000001</v>
      </c>
      <c r="F195" s="140">
        <v>1.6400023898548286</v>
      </c>
      <c r="H195"/>
      <c r="I195" s="128" t="s">
        <v>86</v>
      </c>
      <c r="J195" s="137">
        <v>115701.829</v>
      </c>
      <c r="L195" s="111">
        <v>202584.283</v>
      </c>
      <c r="M195" s="111">
        <v>1.5566474400872741</v>
      </c>
    </row>
    <row r="196" spans="1:13" ht="15" x14ac:dyDescent="0.25">
      <c r="B196" s="119" t="s">
        <v>87</v>
      </c>
      <c r="C196" s="111">
        <v>112102.565</v>
      </c>
      <c r="E196" s="140">
        <v>161495.20800000001</v>
      </c>
      <c r="F196" s="140">
        <v>1.8914191821024415</v>
      </c>
      <c r="H196"/>
      <c r="I196" s="128" t="s">
        <v>87</v>
      </c>
      <c r="J196" s="137">
        <v>112515.72900000001</v>
      </c>
      <c r="L196" s="111">
        <v>178428.99</v>
      </c>
      <c r="M196" s="111">
        <v>1.6959651984334609</v>
      </c>
    </row>
    <row r="197" spans="1:13" ht="15" x14ac:dyDescent="0.25">
      <c r="B197" s="119" t="s">
        <v>88</v>
      </c>
      <c r="C197" s="111">
        <v>111594.63400000001</v>
      </c>
      <c r="E197" s="140">
        <v>139852.204</v>
      </c>
      <c r="F197" s="140">
        <v>2.0815406805837893</v>
      </c>
      <c r="H197"/>
      <c r="I197" s="128" t="s">
        <v>88</v>
      </c>
      <c r="J197" s="137">
        <v>111671.042</v>
      </c>
      <c r="L197" s="111">
        <v>152484.69500000001</v>
      </c>
      <c r="M197" s="111">
        <v>1.9408717396618453</v>
      </c>
    </row>
    <row r="198" spans="1:13" x14ac:dyDescent="0.2">
      <c r="C198" s="108"/>
      <c r="E198" s="108"/>
    </row>
    <row r="199" spans="1:13" x14ac:dyDescent="0.2">
      <c r="C199" s="108"/>
      <c r="E199" s="108"/>
    </row>
    <row r="200" spans="1:13" x14ac:dyDescent="0.2">
      <c r="B200" s="20" t="s">
        <v>45</v>
      </c>
    </row>
    <row r="202" spans="1:13" x14ac:dyDescent="0.2">
      <c r="A202" s="109"/>
      <c r="B202" s="119" t="s">
        <v>10</v>
      </c>
      <c r="C202" s="119" t="s">
        <v>23</v>
      </c>
      <c r="E202" s="125" t="s">
        <v>37</v>
      </c>
      <c r="F202" s="119"/>
    </row>
    <row r="203" spans="1:13" x14ac:dyDescent="0.2">
      <c r="B203" s="119"/>
      <c r="C203" s="119" t="s">
        <v>46</v>
      </c>
      <c r="E203" s="119" t="s">
        <v>46</v>
      </c>
      <c r="F203" s="122" t="s">
        <v>12</v>
      </c>
    </row>
    <row r="204" spans="1:13" x14ac:dyDescent="0.2">
      <c r="B204" s="119" t="s">
        <v>1</v>
      </c>
    </row>
    <row r="205" spans="1:13" x14ac:dyDescent="0.2">
      <c r="B205" s="119" t="s">
        <v>84</v>
      </c>
      <c r="C205" s="111">
        <v>1186.771</v>
      </c>
      <c r="E205" s="140">
        <v>2068.625</v>
      </c>
      <c r="F205" s="140">
        <v>2.3444001704089317</v>
      </c>
    </row>
    <row r="206" spans="1:13" x14ac:dyDescent="0.2">
      <c r="B206" s="119" t="s">
        <v>85</v>
      </c>
      <c r="C206" s="111">
        <v>1157.3309999999999</v>
      </c>
      <c r="E206" s="140">
        <v>1774.885</v>
      </c>
      <c r="F206" s="140">
        <v>2.5874972379927046</v>
      </c>
    </row>
    <row r="207" spans="1:13" x14ac:dyDescent="0.2">
      <c r="B207" s="119" t="s">
        <v>86</v>
      </c>
      <c r="C207" s="111">
        <v>1103.8140000000001</v>
      </c>
      <c r="E207" s="140">
        <v>1569.72</v>
      </c>
      <c r="F207" s="140">
        <v>2.7260210536842422</v>
      </c>
    </row>
    <row r="208" spans="1:13" x14ac:dyDescent="0.2">
      <c r="B208" s="119" t="s">
        <v>87</v>
      </c>
      <c r="C208" s="111">
        <v>1065.1020000000001</v>
      </c>
      <c r="E208" s="140">
        <v>1423.665</v>
      </c>
      <c r="F208" s="140">
        <v>2.7712911599986758</v>
      </c>
    </row>
    <row r="209" spans="2:6" x14ac:dyDescent="0.2">
      <c r="B209" s="119" t="s">
        <v>88</v>
      </c>
      <c r="C209" s="111">
        <v>1054.886</v>
      </c>
      <c r="E209" s="140">
        <v>1424.7950000000001</v>
      </c>
      <c r="F209" s="140">
        <v>2.6802241318560838</v>
      </c>
    </row>
    <row r="210" spans="2:6" x14ac:dyDescent="0.2">
      <c r="B210" s="119" t="s">
        <v>2</v>
      </c>
      <c r="C210" s="112"/>
      <c r="E210" s="141"/>
      <c r="F210" s="141"/>
    </row>
    <row r="211" spans="2:6" x14ac:dyDescent="0.2">
      <c r="B211" s="119" t="s">
        <v>84</v>
      </c>
      <c r="C211" s="111">
        <v>3249.5</v>
      </c>
      <c r="E211" s="140">
        <v>6914.5330000000004</v>
      </c>
      <c r="F211" s="140">
        <v>1.6276467804319381</v>
      </c>
    </row>
    <row r="212" spans="2:6" x14ac:dyDescent="0.2">
      <c r="B212" s="119" t="s">
        <v>85</v>
      </c>
      <c r="C212" s="111">
        <v>2969.8980000000001</v>
      </c>
      <c r="E212" s="140">
        <v>6595.0039999999999</v>
      </c>
      <c r="F212" s="140">
        <v>1.7182254701602957</v>
      </c>
    </row>
    <row r="213" spans="2:6" x14ac:dyDescent="0.2">
      <c r="B213" s="119" t="s">
        <v>86</v>
      </c>
      <c r="C213" s="111">
        <v>2887.7730000000001</v>
      </c>
      <c r="E213" s="140">
        <v>6219.6610000000001</v>
      </c>
      <c r="F213" s="140">
        <v>1.7720712246159132</v>
      </c>
    </row>
    <row r="214" spans="2:6" x14ac:dyDescent="0.2">
      <c r="B214" s="119" t="s">
        <v>87</v>
      </c>
      <c r="C214" s="111">
        <v>2926.8760000000002</v>
      </c>
      <c r="E214" s="140">
        <v>5612.6790000000001</v>
      </c>
      <c r="F214" s="140">
        <v>1.874167774037198</v>
      </c>
    </row>
    <row r="215" spans="2:6" x14ac:dyDescent="0.2">
      <c r="B215" s="119" t="s">
        <v>88</v>
      </c>
      <c r="C215" s="111">
        <v>3001.192</v>
      </c>
      <c r="E215" s="140">
        <v>5310.9759999999997</v>
      </c>
      <c r="F215" s="140">
        <v>1.8796784181757167</v>
      </c>
    </row>
    <row r="216" spans="2:6" x14ac:dyDescent="0.2">
      <c r="B216" s="119" t="s">
        <v>3</v>
      </c>
      <c r="C216" s="112"/>
      <c r="E216" s="141"/>
      <c r="F216" s="141"/>
    </row>
    <row r="217" spans="2:6" x14ac:dyDescent="0.2">
      <c r="B217" s="119" t="s">
        <v>84</v>
      </c>
      <c r="C217" s="111">
        <v>893.08600000000001</v>
      </c>
      <c r="E217" s="140">
        <v>631.928</v>
      </c>
      <c r="F217" s="140">
        <v>5.21</v>
      </c>
    </row>
    <row r="218" spans="2:6" x14ac:dyDescent="0.2">
      <c r="B218" s="119" t="s">
        <v>85</v>
      </c>
      <c r="C218" s="111">
        <v>852.05100000000004</v>
      </c>
      <c r="E218" s="140">
        <v>558.197</v>
      </c>
      <c r="F218" s="140">
        <v>5.72</v>
      </c>
    </row>
    <row r="219" spans="2:6" x14ac:dyDescent="0.2">
      <c r="B219" s="119" t="s">
        <v>86</v>
      </c>
      <c r="C219" s="111">
        <v>835.26300000000003</v>
      </c>
      <c r="E219" s="140">
        <v>510.59199999999998</v>
      </c>
      <c r="F219" s="140">
        <v>5.49</v>
      </c>
    </row>
    <row r="220" spans="2:6" x14ac:dyDescent="0.2">
      <c r="B220" s="119" t="s">
        <v>87</v>
      </c>
      <c r="C220" s="111">
        <v>805.89099999999996</v>
      </c>
      <c r="E220" s="140">
        <v>514.95100000000002</v>
      </c>
      <c r="F220" s="140">
        <v>5.03</v>
      </c>
    </row>
    <row r="221" spans="2:6" x14ac:dyDescent="0.2">
      <c r="B221" s="119" t="s">
        <v>88</v>
      </c>
      <c r="C221" s="111">
        <v>752.89599999999996</v>
      </c>
      <c r="E221" s="140">
        <v>551.67499999999995</v>
      </c>
      <c r="F221" s="140">
        <v>4.8899999999999997</v>
      </c>
    </row>
    <row r="222" spans="2:6" x14ac:dyDescent="0.2">
      <c r="B222" s="119" t="s">
        <v>4</v>
      </c>
      <c r="C222" s="112"/>
      <c r="E222" s="141"/>
      <c r="F222" s="141"/>
    </row>
    <row r="223" spans="2:6" x14ac:dyDescent="0.2">
      <c r="B223" s="119" t="s">
        <v>84</v>
      </c>
      <c r="C223" s="111">
        <v>5329.357</v>
      </c>
      <c r="E223" s="140">
        <v>9615.0859999999993</v>
      </c>
      <c r="F223" s="140">
        <v>1.3197386497214354</v>
      </c>
    </row>
    <row r="224" spans="2:6" x14ac:dyDescent="0.2">
      <c r="B224" s="119" t="s">
        <v>85</v>
      </c>
      <c r="C224" s="111">
        <v>4979.28</v>
      </c>
      <c r="E224" s="140">
        <v>8928.0859999999993</v>
      </c>
      <c r="F224" s="140">
        <v>1.4154183739698027</v>
      </c>
    </row>
    <row r="225" spans="1:256" x14ac:dyDescent="0.2">
      <c r="B225" s="119" t="s">
        <v>86</v>
      </c>
      <c r="C225" s="111">
        <v>4826.8500000000004</v>
      </c>
      <c r="E225" s="140">
        <v>8299.973</v>
      </c>
      <c r="F225" s="140">
        <v>1.4639754058572176</v>
      </c>
    </row>
    <row r="226" spans="1:256" x14ac:dyDescent="0.2">
      <c r="B226" s="119" t="s">
        <v>87</v>
      </c>
      <c r="C226" s="111">
        <v>4797.8689999999997</v>
      </c>
      <c r="E226" s="140">
        <v>7551.2950000000001</v>
      </c>
      <c r="F226" s="140">
        <v>1.5268092595787153</v>
      </c>
    </row>
    <row r="227" spans="1:256" x14ac:dyDescent="0.2">
      <c r="B227" s="119" t="s">
        <v>88</v>
      </c>
      <c r="C227" s="111">
        <v>4808.9740000000002</v>
      </c>
      <c r="E227" s="140">
        <v>7287.4459999999999</v>
      </c>
      <c r="F227" s="140">
        <v>1.5126811851353361</v>
      </c>
    </row>
    <row r="230" spans="1:256" x14ac:dyDescent="0.2">
      <c r="A230"/>
      <c r="B230" s="163" t="s">
        <v>63</v>
      </c>
    </row>
    <row r="232" spans="1:256" s="2" customFormat="1" x14ac:dyDescent="0.2">
      <c r="A232" s="20"/>
      <c r="C232" s="120" t="s">
        <v>22</v>
      </c>
      <c r="D232" s="120" t="s">
        <v>8</v>
      </c>
      <c r="G232" s="30"/>
      <c r="H232" s="30"/>
      <c r="I232" s="30"/>
      <c r="J232" s="30"/>
      <c r="K232" s="30"/>
      <c r="L232" s="30"/>
      <c r="M232" s="30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30"/>
      <c r="DL232" s="30"/>
      <c r="DM232" s="30"/>
      <c r="DN232" s="30"/>
      <c r="DO232" s="30"/>
      <c r="DP232" s="30"/>
      <c r="DQ232" s="30"/>
      <c r="DR232" s="30"/>
      <c r="DS232" s="30"/>
      <c r="DT232" s="30"/>
      <c r="DU232" s="30"/>
      <c r="DV232" s="30"/>
      <c r="DW232" s="30"/>
      <c r="DX232" s="30"/>
      <c r="DY232" s="30"/>
      <c r="DZ232" s="30"/>
      <c r="EA232" s="30"/>
      <c r="EB232" s="30"/>
      <c r="EC232" s="30"/>
      <c r="ED232" s="30"/>
      <c r="EE232" s="30"/>
      <c r="EF232" s="30"/>
      <c r="EG232" s="30"/>
      <c r="EH232" s="30"/>
      <c r="EI232" s="30"/>
      <c r="EJ232" s="30"/>
      <c r="EK232" s="30"/>
      <c r="EL232" s="30"/>
      <c r="EM232" s="30"/>
      <c r="EN232" s="30"/>
      <c r="EO232" s="30"/>
      <c r="EP232" s="30"/>
      <c r="EQ232" s="30"/>
      <c r="ER232" s="30"/>
      <c r="ES232" s="30"/>
      <c r="ET232" s="30"/>
      <c r="EU232" s="30"/>
      <c r="EV232" s="30"/>
      <c r="EW232" s="30"/>
      <c r="EX232" s="30"/>
      <c r="EY232" s="30"/>
      <c r="EZ232" s="30"/>
      <c r="FA232" s="30"/>
      <c r="FB232" s="30"/>
      <c r="FC232" s="30"/>
      <c r="FD232" s="30"/>
      <c r="FE232" s="30"/>
      <c r="FF232" s="30"/>
      <c r="FG232" s="30"/>
      <c r="FH232" s="30"/>
      <c r="FI232" s="30"/>
      <c r="FJ232" s="30"/>
      <c r="FK232" s="30"/>
      <c r="FL232" s="30"/>
      <c r="FM232" s="30"/>
      <c r="FN232" s="30"/>
      <c r="FO232" s="30"/>
      <c r="FP232" s="30"/>
      <c r="FQ232" s="30"/>
      <c r="FR232" s="30"/>
      <c r="FS232" s="30"/>
      <c r="FT232" s="30"/>
      <c r="FU232" s="30"/>
      <c r="FV232" s="30"/>
      <c r="FW232" s="30"/>
      <c r="FX232" s="30"/>
      <c r="FY232" s="30"/>
      <c r="FZ232" s="30"/>
      <c r="GA232" s="30"/>
      <c r="GB232" s="30"/>
      <c r="GC232" s="30"/>
      <c r="GD232" s="30"/>
      <c r="GE232" s="30"/>
      <c r="GF232" s="30"/>
      <c r="GG232" s="30"/>
      <c r="GH232" s="30"/>
      <c r="GI232" s="30"/>
      <c r="GJ232" s="30"/>
      <c r="GK232" s="30"/>
      <c r="GL232" s="30"/>
      <c r="GM232" s="30"/>
      <c r="GN232" s="30"/>
      <c r="GO232" s="30"/>
      <c r="GP232" s="30"/>
      <c r="GQ232" s="30"/>
      <c r="GR232" s="30"/>
      <c r="GS232" s="30"/>
      <c r="GT232" s="30"/>
      <c r="GU232" s="30"/>
      <c r="GV232" s="30"/>
      <c r="GW232" s="30"/>
      <c r="GX232" s="30"/>
      <c r="GY232" s="30"/>
      <c r="GZ232" s="30"/>
      <c r="HA232" s="30"/>
      <c r="HB232" s="30"/>
      <c r="HC232" s="30"/>
      <c r="HD232" s="30"/>
      <c r="HE232" s="30"/>
      <c r="HF232" s="30"/>
      <c r="HG232" s="30"/>
      <c r="HH232" s="30"/>
      <c r="HI232" s="30"/>
      <c r="HJ232" s="30"/>
      <c r="HK232" s="30"/>
      <c r="HL232" s="30"/>
      <c r="HM232" s="30"/>
      <c r="HN232" s="30"/>
      <c r="HO232" s="30"/>
      <c r="HP232" s="30"/>
      <c r="HQ232" s="30"/>
      <c r="HR232" s="30"/>
      <c r="HS232" s="30"/>
      <c r="HT232" s="30"/>
      <c r="HU232" s="30"/>
      <c r="HV232" s="30"/>
      <c r="HW232" s="30"/>
      <c r="HX232" s="30"/>
      <c r="HY232" s="30"/>
      <c r="HZ232" s="30"/>
      <c r="IA232" s="30"/>
      <c r="IB232" s="30"/>
      <c r="IC232" s="30"/>
      <c r="ID232" s="30"/>
      <c r="IE232" s="30"/>
      <c r="IF232" s="30"/>
      <c r="IG232" s="30"/>
      <c r="IH232" s="30"/>
      <c r="II232" s="30"/>
      <c r="IJ232" s="30"/>
      <c r="IK232" s="30"/>
      <c r="IL232" s="30"/>
      <c r="IM232" s="30"/>
      <c r="IN232" s="30"/>
      <c r="IO232" s="30"/>
      <c r="IP232" s="30"/>
      <c r="IQ232" s="30"/>
      <c r="IR232" s="30"/>
      <c r="IS232" s="30"/>
      <c r="IT232" s="30"/>
      <c r="IU232" s="30"/>
      <c r="IV232" s="30"/>
    </row>
    <row r="233" spans="1:256" s="2" customFormat="1" x14ac:dyDescent="0.2">
      <c r="A233" s="20"/>
      <c r="B233" s="119" t="s">
        <v>1</v>
      </c>
      <c r="C233" s="164">
        <v>14.5</v>
      </c>
      <c r="D233" s="164">
        <v>13</v>
      </c>
      <c r="G233" s="30"/>
      <c r="H233" s="30"/>
      <c r="I233" s="30"/>
      <c r="J233" s="30"/>
      <c r="K233" s="30"/>
      <c r="L233" s="30"/>
      <c r="M233" s="30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30"/>
      <c r="DL233" s="30"/>
      <c r="DM233" s="30"/>
      <c r="DN233" s="30"/>
      <c r="DO233" s="30"/>
      <c r="DP233" s="30"/>
      <c r="DQ233" s="30"/>
      <c r="DR233" s="30"/>
      <c r="DS233" s="30"/>
      <c r="DT233" s="30"/>
      <c r="DU233" s="30"/>
      <c r="DV233" s="30"/>
      <c r="DW233" s="30"/>
      <c r="DX233" s="30"/>
      <c r="DY233" s="30"/>
      <c r="DZ233" s="30"/>
      <c r="EA233" s="30"/>
      <c r="EB233" s="30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30"/>
      <c r="EN233" s="30"/>
      <c r="EO233" s="30"/>
      <c r="EP233" s="30"/>
      <c r="EQ233" s="30"/>
      <c r="ER233" s="30"/>
      <c r="ES233" s="30"/>
      <c r="ET233" s="30"/>
      <c r="EU233" s="30"/>
      <c r="EV233" s="30"/>
      <c r="EW233" s="30"/>
      <c r="EX233" s="30"/>
      <c r="EY233" s="30"/>
      <c r="EZ233" s="30"/>
      <c r="FA233" s="30"/>
      <c r="FB233" s="30"/>
      <c r="FC233" s="30"/>
      <c r="FD233" s="30"/>
      <c r="FE233" s="30"/>
      <c r="FF233" s="30"/>
      <c r="FG233" s="30"/>
      <c r="FH233" s="30"/>
      <c r="FI233" s="30"/>
      <c r="FJ233" s="30"/>
      <c r="FK233" s="30"/>
      <c r="FL233" s="30"/>
      <c r="FM233" s="30"/>
      <c r="FN233" s="30"/>
      <c r="FO233" s="30"/>
      <c r="FP233" s="30"/>
      <c r="FQ233" s="30"/>
      <c r="FR233" s="30"/>
      <c r="FS233" s="30"/>
      <c r="FT233" s="30"/>
      <c r="FU233" s="30"/>
      <c r="FV233" s="30"/>
      <c r="FW233" s="30"/>
      <c r="FX233" s="30"/>
      <c r="FY233" s="30"/>
      <c r="FZ233" s="30"/>
      <c r="GA233" s="30"/>
      <c r="GB233" s="30"/>
      <c r="GC233" s="30"/>
      <c r="GD233" s="30"/>
      <c r="GE233" s="30"/>
      <c r="GF233" s="30"/>
      <c r="GG233" s="30"/>
      <c r="GH233" s="30"/>
      <c r="GI233" s="30"/>
      <c r="GJ233" s="30"/>
      <c r="GK233" s="30"/>
      <c r="GL233" s="30"/>
      <c r="GM233" s="30"/>
      <c r="GN233" s="30"/>
      <c r="GO233" s="30"/>
      <c r="GP233" s="30"/>
      <c r="GQ233" s="30"/>
      <c r="GR233" s="30"/>
      <c r="GS233" s="30"/>
      <c r="GT233" s="30"/>
      <c r="GU233" s="30"/>
      <c r="GV233" s="30"/>
      <c r="GW233" s="30"/>
      <c r="GX233" s="30"/>
      <c r="GY233" s="30"/>
      <c r="GZ233" s="30"/>
      <c r="HA233" s="30"/>
      <c r="HB233" s="30"/>
      <c r="HC233" s="30"/>
      <c r="HD233" s="30"/>
      <c r="HE233" s="30"/>
      <c r="HF233" s="30"/>
      <c r="HG233" s="30"/>
      <c r="HH233" s="30"/>
      <c r="HI233" s="30"/>
      <c r="HJ233" s="30"/>
      <c r="HK233" s="30"/>
      <c r="HL233" s="30"/>
      <c r="HM233" s="30"/>
      <c r="HN233" s="30"/>
      <c r="HO233" s="30"/>
      <c r="HP233" s="30"/>
      <c r="HQ233" s="30"/>
      <c r="HR233" s="30"/>
      <c r="HS233" s="30"/>
      <c r="HT233" s="30"/>
      <c r="HU233" s="30"/>
      <c r="HV233" s="30"/>
      <c r="HW233" s="30"/>
      <c r="HX233" s="30"/>
      <c r="HY233" s="30"/>
      <c r="HZ233" s="30"/>
      <c r="IA233" s="30"/>
      <c r="IB233" s="30"/>
      <c r="IC233" s="30"/>
      <c r="ID233" s="30"/>
      <c r="IE233" s="30"/>
      <c r="IF233" s="30"/>
      <c r="IG233" s="30"/>
      <c r="IH233" s="30"/>
      <c r="II233" s="30"/>
      <c r="IJ233" s="30"/>
      <c r="IK233" s="30"/>
      <c r="IL233" s="30"/>
      <c r="IM233" s="30"/>
      <c r="IN233" s="30"/>
      <c r="IO233" s="30"/>
      <c r="IP233" s="30"/>
      <c r="IQ233" s="30"/>
      <c r="IR233" s="30"/>
      <c r="IS233" s="30"/>
      <c r="IT233" s="30"/>
      <c r="IU233" s="30"/>
      <c r="IV233" s="30"/>
    </row>
    <row r="234" spans="1:256" s="2" customFormat="1" x14ac:dyDescent="0.2">
      <c r="A234" s="20"/>
      <c r="B234" s="119" t="s">
        <v>2</v>
      </c>
      <c r="C234" s="164">
        <v>13</v>
      </c>
      <c r="D234" s="164">
        <v>13.9</v>
      </c>
      <c r="G234" s="30"/>
      <c r="H234" s="30"/>
      <c r="I234" s="30"/>
      <c r="J234" s="30"/>
      <c r="K234" s="30"/>
      <c r="L234" s="30"/>
      <c r="M234" s="30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30"/>
      <c r="DL234" s="30"/>
      <c r="DM234" s="30"/>
      <c r="DN234" s="30"/>
      <c r="DO234" s="30"/>
      <c r="DP234" s="30"/>
      <c r="DQ234" s="30"/>
      <c r="DR234" s="30"/>
      <c r="DS234" s="30"/>
      <c r="DT234" s="30"/>
      <c r="DU234" s="30"/>
      <c r="DV234" s="30"/>
      <c r="DW234" s="30"/>
      <c r="DX234" s="30"/>
      <c r="DY234" s="30"/>
      <c r="DZ234" s="30"/>
      <c r="EA234" s="30"/>
      <c r="EB234" s="30"/>
      <c r="EC234" s="30"/>
      <c r="ED234" s="30"/>
      <c r="EE234" s="30"/>
      <c r="EF234" s="30"/>
      <c r="EG234" s="30"/>
      <c r="EH234" s="30"/>
      <c r="EI234" s="30"/>
      <c r="EJ234" s="30"/>
      <c r="EK234" s="30"/>
      <c r="EL234" s="30"/>
      <c r="EM234" s="30"/>
      <c r="EN234" s="30"/>
      <c r="EO234" s="30"/>
      <c r="EP234" s="30"/>
      <c r="EQ234" s="30"/>
      <c r="ER234" s="30"/>
      <c r="ES234" s="30"/>
      <c r="ET234" s="30"/>
      <c r="EU234" s="30"/>
      <c r="EV234" s="30"/>
      <c r="EW234" s="30"/>
      <c r="EX234" s="30"/>
      <c r="EY234" s="30"/>
      <c r="EZ234" s="30"/>
      <c r="FA234" s="30"/>
      <c r="FB234" s="30"/>
      <c r="FC234" s="30"/>
      <c r="FD234" s="30"/>
      <c r="FE234" s="30"/>
      <c r="FF234" s="30"/>
      <c r="FG234" s="30"/>
      <c r="FH234" s="30"/>
      <c r="FI234" s="30"/>
      <c r="FJ234" s="30"/>
      <c r="FK234" s="30"/>
      <c r="FL234" s="30"/>
      <c r="FM234" s="30"/>
      <c r="FN234" s="30"/>
      <c r="FO234" s="30"/>
      <c r="FP234" s="30"/>
      <c r="FQ234" s="30"/>
      <c r="FR234" s="30"/>
      <c r="FS234" s="30"/>
      <c r="FT234" s="30"/>
      <c r="FU234" s="30"/>
      <c r="FV234" s="30"/>
      <c r="FW234" s="30"/>
      <c r="FX234" s="30"/>
      <c r="FY234" s="30"/>
      <c r="FZ234" s="30"/>
      <c r="GA234" s="30"/>
      <c r="GB234" s="30"/>
      <c r="GC234" s="30"/>
      <c r="GD234" s="30"/>
      <c r="GE234" s="30"/>
      <c r="GF234" s="30"/>
      <c r="GG234" s="30"/>
      <c r="GH234" s="30"/>
      <c r="GI234" s="30"/>
      <c r="GJ234" s="30"/>
      <c r="GK234" s="30"/>
      <c r="GL234" s="30"/>
      <c r="GM234" s="30"/>
      <c r="GN234" s="30"/>
      <c r="GO234" s="30"/>
      <c r="GP234" s="30"/>
      <c r="GQ234" s="30"/>
      <c r="GR234" s="30"/>
      <c r="GS234" s="30"/>
      <c r="GT234" s="30"/>
      <c r="GU234" s="30"/>
      <c r="GV234" s="30"/>
      <c r="GW234" s="30"/>
      <c r="GX234" s="30"/>
      <c r="GY234" s="30"/>
      <c r="GZ234" s="30"/>
      <c r="HA234" s="30"/>
      <c r="HB234" s="30"/>
      <c r="HC234" s="30"/>
      <c r="HD234" s="30"/>
      <c r="HE234" s="30"/>
      <c r="HF234" s="30"/>
      <c r="HG234" s="30"/>
      <c r="HH234" s="30"/>
      <c r="HI234" s="30"/>
      <c r="HJ234" s="30"/>
      <c r="HK234" s="30"/>
      <c r="HL234" s="30"/>
      <c r="HM234" s="30"/>
      <c r="HN234" s="30"/>
      <c r="HO234" s="30"/>
      <c r="HP234" s="30"/>
      <c r="HQ234" s="30"/>
      <c r="HR234" s="30"/>
      <c r="HS234" s="30"/>
      <c r="HT234" s="30"/>
      <c r="HU234" s="30"/>
      <c r="HV234" s="30"/>
      <c r="HW234" s="30"/>
      <c r="HX234" s="30"/>
      <c r="HY234" s="30"/>
      <c r="HZ234" s="30"/>
      <c r="IA234" s="30"/>
      <c r="IB234" s="30"/>
      <c r="IC234" s="30"/>
      <c r="ID234" s="30"/>
      <c r="IE234" s="30"/>
      <c r="IF234" s="30"/>
      <c r="IG234" s="30"/>
      <c r="IH234" s="30"/>
      <c r="II234" s="30"/>
      <c r="IJ234" s="30"/>
      <c r="IK234" s="30"/>
      <c r="IL234" s="30"/>
      <c r="IM234" s="30"/>
      <c r="IN234" s="30"/>
      <c r="IO234" s="30"/>
      <c r="IP234" s="30"/>
      <c r="IQ234" s="30"/>
      <c r="IR234" s="30"/>
      <c r="IS234" s="30"/>
      <c r="IT234" s="30"/>
      <c r="IU234" s="30"/>
      <c r="IV234" s="30"/>
    </row>
    <row r="235" spans="1:256" x14ac:dyDescent="0.2">
      <c r="A235" s="20"/>
      <c r="B235" s="119" t="s">
        <v>3</v>
      </c>
      <c r="C235" s="165">
        <v>14.9</v>
      </c>
      <c r="D235" s="165">
        <v>14.5</v>
      </c>
      <c r="G235" s="20"/>
      <c r="O235" s="34"/>
    </row>
    <row r="236" spans="1:256" x14ac:dyDescent="0.2">
      <c r="A236" s="20"/>
      <c r="B236" s="119" t="s">
        <v>4</v>
      </c>
      <c r="C236" s="166">
        <v>13.6</v>
      </c>
      <c r="D236" s="166">
        <v>13.8</v>
      </c>
      <c r="O236" s="34"/>
    </row>
    <row r="237" spans="1:256" x14ac:dyDescent="0.2">
      <c r="A237" s="20"/>
      <c r="O237" s="34"/>
    </row>
    <row r="238" spans="1:256" x14ac:dyDescent="0.2">
      <c r="A238" s="20"/>
      <c r="G238" s="20"/>
      <c r="O238" s="34"/>
    </row>
    <row r="239" spans="1:256" x14ac:dyDescent="0.2">
      <c r="O239" s="34"/>
    </row>
    <row r="240" spans="1:256" x14ac:dyDescent="0.2"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O240" s="32"/>
      <c r="P240" s="32"/>
      <c r="Q240" s="32"/>
      <c r="R240" s="32"/>
      <c r="S240" s="32"/>
      <c r="T240" s="32"/>
      <c r="U240" s="32"/>
      <c r="V240" s="32"/>
      <c r="W240" s="33"/>
      <c r="X240" s="33"/>
      <c r="Y240" s="33"/>
      <c r="Z240" s="33"/>
      <c r="AA240" s="33"/>
      <c r="AB240" s="33"/>
      <c r="AC240" s="33"/>
      <c r="AD240" s="33"/>
    </row>
  </sheetData>
  <mergeCells count="2">
    <mergeCell ref="C13:D13"/>
    <mergeCell ref="E13:H13"/>
  </mergeCells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workbookViewId="0"/>
  </sheetViews>
  <sheetFormatPr defaultRowHeight="12.75" x14ac:dyDescent="0.2"/>
  <cols>
    <col min="1" max="1" width="14.875" customWidth="1"/>
    <col min="2" max="2" width="15.625" customWidth="1"/>
    <col min="3" max="4" width="12.625" customWidth="1"/>
    <col min="5" max="5" width="6.625" customWidth="1"/>
    <col min="6" max="6" width="12.625" customWidth="1"/>
  </cols>
  <sheetData>
    <row r="1" spans="1:6" x14ac:dyDescent="0.2">
      <c r="B1" s="109"/>
    </row>
    <row r="3" spans="1:6" x14ac:dyDescent="0.2">
      <c r="A3" s="142" t="s">
        <v>57</v>
      </c>
      <c r="B3" s="20"/>
    </row>
    <row r="5" spans="1:6" x14ac:dyDescent="0.2">
      <c r="A5" s="97"/>
      <c r="B5" s="331" t="s">
        <v>10</v>
      </c>
      <c r="C5" s="128"/>
      <c r="D5" s="128"/>
      <c r="E5" s="128"/>
      <c r="F5" s="255"/>
    </row>
    <row r="6" spans="1:6" ht="27.75" x14ac:dyDescent="0.2">
      <c r="B6" s="332"/>
      <c r="C6" s="256" t="s">
        <v>39</v>
      </c>
      <c r="D6" s="256" t="s">
        <v>39</v>
      </c>
      <c r="E6" s="257" t="s">
        <v>12</v>
      </c>
      <c r="F6" s="258" t="s">
        <v>17</v>
      </c>
    </row>
    <row r="7" spans="1:6" x14ac:dyDescent="0.2">
      <c r="B7" s="252"/>
      <c r="C7" s="151" t="s">
        <v>22</v>
      </c>
      <c r="D7" s="148" t="s">
        <v>8</v>
      </c>
      <c r="E7" s="148"/>
      <c r="F7" s="107"/>
    </row>
    <row r="8" spans="1:6" x14ac:dyDescent="0.2">
      <c r="A8" s="145" t="s">
        <v>4</v>
      </c>
      <c r="B8" s="253" t="s">
        <v>84</v>
      </c>
      <c r="C8" s="104">
        <f>'data input'!$C$70</f>
        <v>6014.4520000000002</v>
      </c>
      <c r="D8" s="105">
        <f>'data input'!$C$143</f>
        <v>11577.071</v>
      </c>
      <c r="E8" s="106">
        <f>'data input'!D$143</f>
        <v>3.5922090243377727</v>
      </c>
      <c r="F8" s="149">
        <f>D8*(E8/100)</f>
        <v>415.87258921599118</v>
      </c>
    </row>
    <row r="9" spans="1:6" x14ac:dyDescent="0.2">
      <c r="B9" s="253" t="s">
        <v>85</v>
      </c>
      <c r="C9" s="104">
        <f>'data input'!$D$70</f>
        <v>6086.9790000000003</v>
      </c>
      <c r="D9" s="105">
        <f>'data input'!$E$143</f>
        <v>12161.594999999999</v>
      </c>
      <c r="E9" s="106">
        <f>'data input'!F$143</f>
        <v>3.8913854531011571</v>
      </c>
      <c r="F9" s="101">
        <f t="shared" ref="F9:F12" si="0">D9*(E9/100)</f>
        <v>473.25453869507766</v>
      </c>
    </row>
    <row r="10" spans="1:6" x14ac:dyDescent="0.2">
      <c r="B10" s="253" t="s">
        <v>86</v>
      </c>
      <c r="C10" s="104">
        <f>'data input'!$E$70</f>
        <v>5634.866</v>
      </c>
      <c r="D10" s="105">
        <f>'data input'!$G$143</f>
        <v>13131.03</v>
      </c>
      <c r="E10" s="106">
        <f>'data input'!H$143</f>
        <v>3.8028840820259586</v>
      </c>
      <c r="F10" s="101">
        <f t="shared" si="0"/>
        <v>499.35784967605321</v>
      </c>
    </row>
    <row r="11" spans="1:6" x14ac:dyDescent="0.2">
      <c r="B11" s="253" t="s">
        <v>87</v>
      </c>
      <c r="C11" s="104">
        <f>'data input'!$F$70</f>
        <v>5127.6049999999996</v>
      </c>
      <c r="D11" s="105">
        <f>'data input'!$I$143</f>
        <v>12740.154</v>
      </c>
      <c r="E11" s="106">
        <f>'data input'!J$143</f>
        <v>3.7234571570253014</v>
      </c>
      <c r="F11" s="101">
        <f t="shared" si="0"/>
        <v>474.37417592904524</v>
      </c>
    </row>
    <row r="12" spans="1:6" x14ac:dyDescent="0.2">
      <c r="B12" s="254" t="s">
        <v>88</v>
      </c>
      <c r="C12" s="104">
        <f>'data input'!$G$70</f>
        <v>4814.5559999999996</v>
      </c>
      <c r="D12" s="105">
        <f>'data input'!$K$143</f>
        <v>11445.699000000001</v>
      </c>
      <c r="E12" s="106">
        <f>'data input'!L$143</f>
        <v>3.848402215654922</v>
      </c>
      <c r="F12" s="101">
        <f t="shared" si="0"/>
        <v>440.47653391319324</v>
      </c>
    </row>
    <row r="13" spans="1:6" x14ac:dyDescent="0.2">
      <c r="A13" s="145"/>
      <c r="B13" s="252"/>
      <c r="C13" s="107"/>
      <c r="D13" s="107"/>
      <c r="E13" s="107"/>
      <c r="F13" s="100"/>
    </row>
    <row r="14" spans="1:6" x14ac:dyDescent="0.2">
      <c r="A14" s="145" t="s">
        <v>1</v>
      </c>
      <c r="B14" s="253" t="s">
        <v>84</v>
      </c>
      <c r="C14" s="104">
        <f>'data input'!$C$34</f>
        <v>1262.96</v>
      </c>
      <c r="D14" s="105">
        <f>'data input'!$C$107</f>
        <v>3284.0050000000001</v>
      </c>
      <c r="E14" s="106">
        <f>'data input'!D$107</f>
        <v>4.8113493223893906</v>
      </c>
      <c r="F14" s="101">
        <f>D14*(E14/100)</f>
        <v>158.00495231473371</v>
      </c>
    </row>
    <row r="15" spans="1:6" x14ac:dyDescent="0.2">
      <c r="B15" s="253" t="s">
        <v>85</v>
      </c>
      <c r="C15" s="104">
        <f>'data input'!$D$34</f>
        <v>1199.7840000000001</v>
      </c>
      <c r="D15" s="105">
        <f>'data input'!$E$107</f>
        <v>3001.2190000000001</v>
      </c>
      <c r="E15" s="106">
        <f>'data input'!F$107</f>
        <v>5.1526170621829213</v>
      </c>
      <c r="F15" s="101">
        <f t="shared" ref="F15:F18" si="1">D15*(E15/100)</f>
        <v>154.64132226747563</v>
      </c>
    </row>
    <row r="16" spans="1:6" x14ac:dyDescent="0.2">
      <c r="B16" s="253" t="s">
        <v>86</v>
      </c>
      <c r="C16" s="104">
        <f>'data input'!$E$34</f>
        <v>1169.076</v>
      </c>
      <c r="D16" s="105">
        <f>'data input'!$G$107</f>
        <v>3129.6909999999998</v>
      </c>
      <c r="E16" s="106">
        <f>'data input'!H$107</f>
        <v>5.3498216493194226</v>
      </c>
      <c r="F16" s="101">
        <f t="shared" si="1"/>
        <v>167.43288667480152</v>
      </c>
    </row>
    <row r="17" spans="1:6" x14ac:dyDescent="0.2">
      <c r="B17" s="253" t="s">
        <v>87</v>
      </c>
      <c r="C17" s="104">
        <f>'data input'!$F$34</f>
        <v>1017.631</v>
      </c>
      <c r="D17" s="105">
        <f>'data input'!$I$107</f>
        <v>2942.7979999999998</v>
      </c>
      <c r="E17" s="106">
        <f>'data input'!J$107</f>
        <v>6.0124887882594988</v>
      </c>
      <c r="F17" s="101">
        <f t="shared" si="1"/>
        <v>176.93539981112474</v>
      </c>
    </row>
    <row r="18" spans="1:6" x14ac:dyDescent="0.2">
      <c r="B18" s="254" t="s">
        <v>88</v>
      </c>
      <c r="C18" s="104">
        <f>'data input'!$G$34</f>
        <v>1005.715</v>
      </c>
      <c r="D18" s="105">
        <f>'data input'!$K$107</f>
        <v>2323.4369999999999</v>
      </c>
      <c r="E18" s="106">
        <f>'data input'!L$107</f>
        <v>6.2402465601188712</v>
      </c>
      <c r="F18" s="101">
        <f t="shared" si="1"/>
        <v>144.9881974690291</v>
      </c>
    </row>
    <row r="19" spans="1:6" x14ac:dyDescent="0.2">
      <c r="B19" s="252"/>
      <c r="C19" s="104"/>
      <c r="D19" s="105"/>
      <c r="E19" s="106"/>
      <c r="F19" s="100"/>
    </row>
    <row r="20" spans="1:6" x14ac:dyDescent="0.2">
      <c r="A20" s="98" t="s">
        <v>2</v>
      </c>
      <c r="B20" s="253" t="s">
        <v>84</v>
      </c>
      <c r="C20" s="104">
        <f>'data input'!$C$46</f>
        <v>3744.299</v>
      </c>
      <c r="D20" s="105">
        <f>'data input'!$C$119</f>
        <v>7291.4809999999998</v>
      </c>
      <c r="E20" s="106">
        <f>'data input'!D$119</f>
        <v>4.9335045748660074</v>
      </c>
      <c r="F20" s="101">
        <f>D20*(E20/100)</f>
        <v>359.72554871048567</v>
      </c>
    </row>
    <row r="21" spans="1:6" x14ac:dyDescent="0.2">
      <c r="B21" s="253" t="s">
        <v>85</v>
      </c>
      <c r="C21" s="104">
        <f>'data input'!$D$46</f>
        <v>3795.7979999999998</v>
      </c>
      <c r="D21" s="105">
        <f>'data input'!$E$119</f>
        <v>8096.3360000000002</v>
      </c>
      <c r="E21" s="106">
        <f>'data input'!F$119</f>
        <v>5.1387857207751519</v>
      </c>
      <c r="F21" s="101">
        <f t="shared" ref="F21:F24" si="2">D21*(E21/100)</f>
        <v>416.05335827397812</v>
      </c>
    </row>
    <row r="22" spans="1:6" x14ac:dyDescent="0.2">
      <c r="B22" s="253" t="s">
        <v>86</v>
      </c>
      <c r="C22" s="104">
        <f>'data input'!$E$46</f>
        <v>3626.654</v>
      </c>
      <c r="D22" s="105">
        <f>'data input'!$G$119</f>
        <v>9211.6020000000008</v>
      </c>
      <c r="E22" s="106">
        <f>'data input'!H$119</f>
        <v>4.9443818220178057</v>
      </c>
      <c r="F22" s="101">
        <f t="shared" si="2"/>
        <v>455.45677480462865</v>
      </c>
    </row>
    <row r="23" spans="1:6" x14ac:dyDescent="0.2">
      <c r="B23" s="253" t="s">
        <v>87</v>
      </c>
      <c r="C23" s="104">
        <f>'data input'!$F$46</f>
        <v>3182.5320000000002</v>
      </c>
      <c r="D23" s="105">
        <f>'data input'!$I$119</f>
        <v>9045.4809999999998</v>
      </c>
      <c r="E23" s="106">
        <f>'data input'!J$119</f>
        <v>4.7088795129639154</v>
      </c>
      <c r="F23" s="101">
        <f t="shared" si="2"/>
        <v>425.94080165804354</v>
      </c>
    </row>
    <row r="24" spans="1:6" x14ac:dyDescent="0.2">
      <c r="B24" s="254" t="s">
        <v>88</v>
      </c>
      <c r="C24" s="104">
        <f>'data input'!$G$46</f>
        <v>2966.2260000000001</v>
      </c>
      <c r="D24" s="105">
        <f>'data input'!$K$119</f>
        <v>8422.2270000000008</v>
      </c>
      <c r="E24" s="106">
        <f>'data input'!L$119</f>
        <v>4.768822602846214</v>
      </c>
      <c r="F24" s="101">
        <f t="shared" si="2"/>
        <v>401.64106483901668</v>
      </c>
    </row>
    <row r="25" spans="1:6" x14ac:dyDescent="0.2">
      <c r="B25" s="252"/>
      <c r="C25" s="104"/>
      <c r="D25" s="105"/>
      <c r="E25" s="106"/>
      <c r="F25" s="100"/>
    </row>
    <row r="26" spans="1:6" x14ac:dyDescent="0.2">
      <c r="A26" s="98" t="s">
        <v>3</v>
      </c>
      <c r="B26" s="253" t="s">
        <v>84</v>
      </c>
      <c r="C26" s="104">
        <f>'data input'!$C$58</f>
        <v>1007.193</v>
      </c>
      <c r="D26" s="105">
        <f>'data input'!$C$131</f>
        <v>1001.585</v>
      </c>
      <c r="E26" s="106">
        <f>'data input'!D$131</f>
        <v>13.61</v>
      </c>
      <c r="F26" s="101">
        <f>D26*(E26/100)</f>
        <v>136.3157185</v>
      </c>
    </row>
    <row r="27" spans="1:6" x14ac:dyDescent="0.2">
      <c r="B27" s="253" t="s">
        <v>85</v>
      </c>
      <c r="C27" s="104">
        <f>'data input'!$D$58</f>
        <v>1091.3969999999999</v>
      </c>
      <c r="D27" s="105">
        <f>'data input'!$E$131</f>
        <v>1064.04</v>
      </c>
      <c r="E27" s="106">
        <f>'data input'!F$131</f>
        <v>15.43</v>
      </c>
      <c r="F27" s="101">
        <f t="shared" ref="F27:F30" si="3">D27*(E27/100)</f>
        <v>164.18137199999998</v>
      </c>
    </row>
    <row r="28" spans="1:6" x14ac:dyDescent="0.2">
      <c r="B28" s="253" t="s">
        <v>86</v>
      </c>
      <c r="C28" s="104">
        <f>'data input'!$E$58</f>
        <v>839.13599999999997</v>
      </c>
      <c r="D28" s="105">
        <f>'data input'!$G$131</f>
        <v>789.73699999999997</v>
      </c>
      <c r="E28" s="106">
        <f>'data input'!H$131</f>
        <v>14.920000000000002</v>
      </c>
      <c r="F28" s="101">
        <f t="shared" si="3"/>
        <v>117.82876040000002</v>
      </c>
    </row>
    <row r="29" spans="1:6" x14ac:dyDescent="0.2">
      <c r="B29" s="253" t="s">
        <v>87</v>
      </c>
      <c r="C29" s="104">
        <f>'data input'!$F$58</f>
        <v>927.44200000000001</v>
      </c>
      <c r="D29" s="105">
        <f>'data input'!$I$131</f>
        <v>751.875</v>
      </c>
      <c r="E29" s="106">
        <f>'data input'!J$131</f>
        <v>14.75</v>
      </c>
      <c r="F29" s="101">
        <f t="shared" si="3"/>
        <v>110.9015625</v>
      </c>
    </row>
    <row r="30" spans="1:6" x14ac:dyDescent="0.2">
      <c r="B30" s="254" t="s">
        <v>88</v>
      </c>
      <c r="C30" s="104">
        <f>'data input'!$G$58</f>
        <v>842.61500000000001</v>
      </c>
      <c r="D30" s="105">
        <f>'data input'!$K$131</f>
        <v>700.03499999999997</v>
      </c>
      <c r="E30" s="106">
        <f>'data input'!L$131</f>
        <v>15.440000000000001</v>
      </c>
      <c r="F30" s="101">
        <f t="shared" si="3"/>
        <v>108.085404</v>
      </c>
    </row>
    <row r="31" spans="1:6" x14ac:dyDescent="0.2">
      <c r="A31" s="146"/>
      <c r="B31" s="128"/>
      <c r="F31" s="96"/>
    </row>
    <row r="32" spans="1:6" x14ac:dyDescent="0.2">
      <c r="A32" s="146" t="s">
        <v>20</v>
      </c>
      <c r="B32" s="253" t="s">
        <v>84</v>
      </c>
      <c r="C32" s="104">
        <f>'data input'!C$82</f>
        <v>508</v>
      </c>
      <c r="D32" s="105">
        <f>'data input'!C$155</f>
        <v>22</v>
      </c>
      <c r="E32" s="106"/>
      <c r="F32" s="150"/>
    </row>
    <row r="33" spans="2:6" x14ac:dyDescent="0.2">
      <c r="B33" s="253" t="s">
        <v>85</v>
      </c>
      <c r="C33" s="104">
        <f>'data input'!D$82</f>
        <v>527</v>
      </c>
      <c r="D33" s="105">
        <f>'data input'!E$155</f>
        <v>25</v>
      </c>
      <c r="E33" s="106"/>
      <c r="F33" s="150"/>
    </row>
    <row r="34" spans="2:6" x14ac:dyDescent="0.2">
      <c r="B34" s="253" t="s">
        <v>86</v>
      </c>
      <c r="C34" s="104">
        <f>'data input'!E$82</f>
        <v>474</v>
      </c>
      <c r="D34" s="105">
        <f>'data input'!G$155</f>
        <v>44</v>
      </c>
      <c r="E34" s="106"/>
      <c r="F34" s="150"/>
    </row>
    <row r="35" spans="2:6" x14ac:dyDescent="0.2">
      <c r="B35" s="253" t="s">
        <v>87</v>
      </c>
      <c r="C35" s="104">
        <f>'data input'!F$82</f>
        <v>383</v>
      </c>
      <c r="D35" s="105">
        <f>'data input'!I$155</f>
        <v>45</v>
      </c>
      <c r="E35" s="106"/>
      <c r="F35" s="150"/>
    </row>
    <row r="36" spans="2:6" x14ac:dyDescent="0.2">
      <c r="B36" s="254" t="s">
        <v>88</v>
      </c>
      <c r="C36" s="104">
        <f>'data input'!G$82</f>
        <v>503</v>
      </c>
      <c r="D36" s="105">
        <f>'data input'!K$155</f>
        <v>34</v>
      </c>
      <c r="E36" s="106"/>
      <c r="F36" s="150"/>
    </row>
    <row r="38" spans="2:6" x14ac:dyDescent="0.2">
      <c r="B38" s="103"/>
      <c r="C38" s="35"/>
    </row>
    <row r="39" spans="2:6" x14ac:dyDescent="0.2">
      <c r="B39" s="103"/>
      <c r="C39" s="35"/>
    </row>
    <row r="40" spans="2:6" x14ac:dyDescent="0.2">
      <c r="B40" s="103"/>
      <c r="C40" s="35"/>
    </row>
    <row r="41" spans="2:6" x14ac:dyDescent="0.2">
      <c r="B41" s="103"/>
      <c r="C41" s="35"/>
    </row>
    <row r="42" spans="2:6" x14ac:dyDescent="0.2">
      <c r="B42" s="157"/>
      <c r="C42" s="35"/>
    </row>
  </sheetData>
  <mergeCells count="1">
    <mergeCell ref="B5:B6"/>
  </mergeCells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workbookViewId="0"/>
  </sheetViews>
  <sheetFormatPr defaultRowHeight="12.75" x14ac:dyDescent="0.2"/>
  <cols>
    <col min="1" max="1" width="14.875" customWidth="1"/>
    <col min="2" max="2" width="15.625" customWidth="1"/>
    <col min="3" max="4" width="12.625" customWidth="1"/>
    <col min="5" max="5" width="6.625" customWidth="1"/>
    <col min="6" max="6" width="12.625" customWidth="1"/>
  </cols>
  <sheetData>
    <row r="1" spans="1:6" x14ac:dyDescent="0.2">
      <c r="B1" s="109"/>
    </row>
    <row r="3" spans="1:6" x14ac:dyDescent="0.2">
      <c r="A3" s="142" t="s">
        <v>58</v>
      </c>
      <c r="B3" s="20"/>
    </row>
    <row r="5" spans="1:6" x14ac:dyDescent="0.2">
      <c r="A5" s="97"/>
      <c r="B5" s="331" t="s">
        <v>10</v>
      </c>
      <c r="C5" s="268" t="s">
        <v>18</v>
      </c>
      <c r="D5" s="333" t="s">
        <v>8</v>
      </c>
      <c r="E5" s="334"/>
      <c r="F5" s="255"/>
    </row>
    <row r="6" spans="1:6" ht="27.75" x14ac:dyDescent="0.2">
      <c r="B6" s="332"/>
      <c r="C6" s="256" t="s">
        <v>39</v>
      </c>
      <c r="D6" s="256" t="s">
        <v>39</v>
      </c>
      <c r="E6" s="257" t="s">
        <v>12</v>
      </c>
      <c r="F6" s="258" t="s">
        <v>17</v>
      </c>
    </row>
    <row r="7" spans="1:6" x14ac:dyDescent="0.2">
      <c r="B7" s="252"/>
      <c r="C7" s="147"/>
      <c r="D7" s="148"/>
      <c r="E7" s="148"/>
      <c r="F7" s="107"/>
    </row>
    <row r="8" spans="1:6" x14ac:dyDescent="0.2">
      <c r="A8" s="145" t="s">
        <v>4</v>
      </c>
      <c r="B8" s="253" t="s">
        <v>84</v>
      </c>
      <c r="C8" s="104">
        <f>'data input'!C193</f>
        <v>122600.345</v>
      </c>
      <c r="D8" s="105">
        <f>'data input'!E193</f>
        <v>224845.71900000001</v>
      </c>
      <c r="E8" s="106">
        <f>'data input'!F193</f>
        <v>1.4463825044159055</v>
      </c>
      <c r="F8" s="149">
        <f>D8*(E8/100)</f>
        <v>3252.1291415441501</v>
      </c>
    </row>
    <row r="9" spans="1:6" x14ac:dyDescent="0.2">
      <c r="B9" s="253" t="s">
        <v>85</v>
      </c>
      <c r="C9" s="104">
        <f>'data input'!C194</f>
        <v>118585.56299999999</v>
      </c>
      <c r="D9" s="105">
        <f>'data input'!E194</f>
        <v>208831.04</v>
      </c>
      <c r="E9" s="106">
        <f>'data input'!F194</f>
        <v>1.5031625229710286</v>
      </c>
      <c r="F9" s="101">
        <f t="shared" ref="F9:F12" si="0">D9*(E9/100)</f>
        <v>3139.0699296106377</v>
      </c>
    </row>
    <row r="10" spans="1:6" x14ac:dyDescent="0.2">
      <c r="B10" s="253" t="s">
        <v>86</v>
      </c>
      <c r="C10" s="104">
        <f>'data input'!C195</f>
        <v>114577.538</v>
      </c>
      <c r="D10" s="105">
        <f>'data input'!E195</f>
        <v>189533.22200000001</v>
      </c>
      <c r="E10" s="106">
        <f>'data input'!F195</f>
        <v>1.6400023898548286</v>
      </c>
      <c r="F10" s="101">
        <f t="shared" si="0"/>
        <v>3108.3493703688582</v>
      </c>
    </row>
    <row r="11" spans="1:6" x14ac:dyDescent="0.2">
      <c r="B11" s="253" t="s">
        <v>87</v>
      </c>
      <c r="C11" s="104">
        <f>'data input'!C196</f>
        <v>112102.565</v>
      </c>
      <c r="D11" s="105">
        <f>'data input'!E196</f>
        <v>161495.20800000001</v>
      </c>
      <c r="E11" s="106">
        <f>'data input'!F196</f>
        <v>1.8914191821024415</v>
      </c>
      <c r="F11" s="101">
        <f t="shared" si="0"/>
        <v>3054.5513422882368</v>
      </c>
    </row>
    <row r="12" spans="1:6" x14ac:dyDescent="0.2">
      <c r="B12" s="254" t="s">
        <v>88</v>
      </c>
      <c r="C12" s="104">
        <f>'data input'!C197</f>
        <v>111594.63400000001</v>
      </c>
      <c r="D12" s="105">
        <f>'data input'!E197</f>
        <v>139852.204</v>
      </c>
      <c r="E12" s="106">
        <f>'data input'!F197</f>
        <v>2.0815406805837893</v>
      </c>
      <c r="F12" s="101">
        <f t="shared" si="0"/>
        <v>2911.0805189530292</v>
      </c>
    </row>
    <row r="13" spans="1:6" x14ac:dyDescent="0.2">
      <c r="A13" s="145"/>
      <c r="B13" s="252"/>
      <c r="C13" s="107"/>
      <c r="D13" s="107"/>
      <c r="E13" s="107"/>
      <c r="F13" s="100"/>
    </row>
    <row r="14" spans="1:6" x14ac:dyDescent="0.2">
      <c r="A14" s="145" t="s">
        <v>1</v>
      </c>
      <c r="B14" s="253" t="s">
        <v>84</v>
      </c>
      <c r="C14" s="104">
        <f>'data input'!C175</f>
        <v>25476.618999999999</v>
      </c>
      <c r="D14" s="105">
        <f>'data input'!E175</f>
        <v>57422.862000000001</v>
      </c>
      <c r="E14" s="106">
        <f>'data input'!F175</f>
        <v>2.4955397919744029</v>
      </c>
      <c r="F14" s="101">
        <f>D14*(E14/100)</f>
        <v>1433.0103709005484</v>
      </c>
    </row>
    <row r="15" spans="1:6" x14ac:dyDescent="0.2">
      <c r="B15" s="253" t="s">
        <v>85</v>
      </c>
      <c r="C15" s="104">
        <f>'data input'!C176</f>
        <v>25439.31</v>
      </c>
      <c r="D15" s="105">
        <f>'data input'!E176</f>
        <v>50792.671000000002</v>
      </c>
      <c r="E15" s="106">
        <f>'data input'!F176</f>
        <v>2.681620545757113</v>
      </c>
      <c r="F15" s="101">
        <f t="shared" ref="F15:F18" si="1">D15*(E15/100)</f>
        <v>1362.0667012748149</v>
      </c>
    </row>
    <row r="16" spans="1:6" x14ac:dyDescent="0.2">
      <c r="B16" s="253" t="s">
        <v>86</v>
      </c>
      <c r="C16" s="104">
        <f>'data input'!C177</f>
        <v>25264.605</v>
      </c>
      <c r="D16" s="105">
        <f>'data input'!E177</f>
        <v>43310.879999999997</v>
      </c>
      <c r="E16" s="106">
        <f>'data input'!F177</f>
        <v>2.9692164333940592</v>
      </c>
      <c r="F16" s="101">
        <f t="shared" si="1"/>
        <v>1285.9937664075808</v>
      </c>
    </row>
    <row r="17" spans="1:6" x14ac:dyDescent="0.2">
      <c r="B17" s="253" t="s">
        <v>87</v>
      </c>
      <c r="C17" s="104">
        <f>'data input'!C178</f>
        <v>25335.043000000001</v>
      </c>
      <c r="D17" s="105">
        <f>'data input'!E178</f>
        <v>35766.194000000003</v>
      </c>
      <c r="E17" s="106">
        <f>'data input'!F178</f>
        <v>3.2427189141819568</v>
      </c>
      <c r="F17" s="101">
        <f t="shared" si="1"/>
        <v>1159.7971377210122</v>
      </c>
    </row>
    <row r="18" spans="1:6" x14ac:dyDescent="0.2">
      <c r="B18" s="254" t="s">
        <v>88</v>
      </c>
      <c r="C18" s="104">
        <f>'data input'!C179</f>
        <v>25724.583999999999</v>
      </c>
      <c r="D18" s="105">
        <f>'data input'!E179</f>
        <v>30440.542000000001</v>
      </c>
      <c r="E18" s="106">
        <f>'data input'!F179</f>
        <v>3.3981922241054408</v>
      </c>
      <c r="F18" s="101">
        <f t="shared" si="1"/>
        <v>1034.428131219551</v>
      </c>
    </row>
    <row r="19" spans="1:6" x14ac:dyDescent="0.2">
      <c r="B19" s="252"/>
      <c r="C19" s="104"/>
      <c r="D19" s="105"/>
      <c r="E19" s="106"/>
      <c r="F19" s="100"/>
    </row>
    <row r="20" spans="1:6" x14ac:dyDescent="0.2">
      <c r="A20" s="98" t="s">
        <v>2</v>
      </c>
      <c r="B20" s="253" t="s">
        <v>84</v>
      </c>
      <c r="C20" s="104">
        <f>'data input'!C181</f>
        <v>77546.661999999997</v>
      </c>
      <c r="D20" s="105">
        <f>'data input'!E181</f>
        <v>151604.41200000001</v>
      </c>
      <c r="E20" s="106">
        <f>'data input'!F181</f>
        <v>1.8155998503079616</v>
      </c>
      <c r="F20" s="101">
        <f>D20*(E20/100)</f>
        <v>2752.5294773322657</v>
      </c>
    </row>
    <row r="21" spans="1:6" x14ac:dyDescent="0.2">
      <c r="B21" s="253" t="s">
        <v>85</v>
      </c>
      <c r="C21" s="104">
        <f>'data input'!C182</f>
        <v>74614.917000000001</v>
      </c>
      <c r="D21" s="105">
        <f>'data input'!E182</f>
        <v>144362.959</v>
      </c>
      <c r="E21" s="106">
        <f>'data input'!F182</f>
        <v>1.8543781096454726</v>
      </c>
      <c r="F21" s="101">
        <f t="shared" ref="F21:F24" si="2">D21*(E21/100)</f>
        <v>2677.0351101324686</v>
      </c>
    </row>
    <row r="22" spans="1:6" x14ac:dyDescent="0.2">
      <c r="B22" s="253" t="s">
        <v>86</v>
      </c>
      <c r="C22" s="104">
        <f>'data input'!C183</f>
        <v>71356.902000000002</v>
      </c>
      <c r="D22" s="105">
        <f>'data input'!E183</f>
        <v>134585.24400000001</v>
      </c>
      <c r="E22" s="106">
        <f>'data input'!F183</f>
        <v>2.0064814353302891</v>
      </c>
      <c r="F22" s="101">
        <f t="shared" si="2"/>
        <v>2700.427935553972</v>
      </c>
    </row>
    <row r="23" spans="1:6" x14ac:dyDescent="0.2">
      <c r="B23" s="253" t="s">
        <v>87</v>
      </c>
      <c r="C23" s="104">
        <f>'data input'!C184</f>
        <v>69655.032999999996</v>
      </c>
      <c r="D23" s="105">
        <f>'data input'!E184</f>
        <v>115459.575</v>
      </c>
      <c r="E23" s="106">
        <f>'data input'!F184</f>
        <v>2.355778218309553</v>
      </c>
      <c r="F23" s="101">
        <f t="shared" si="2"/>
        <v>2719.9715188027822</v>
      </c>
    </row>
    <row r="24" spans="1:6" x14ac:dyDescent="0.2">
      <c r="B24" s="254" t="s">
        <v>88</v>
      </c>
      <c r="C24" s="104">
        <f>'data input'!C185</f>
        <v>69687.885999999999</v>
      </c>
      <c r="D24" s="105">
        <f>'data input'!E185</f>
        <v>99996.025999999998</v>
      </c>
      <c r="E24" s="106">
        <f>'data input'!F185</f>
        <v>2.6317231114162749</v>
      </c>
      <c r="F24" s="101">
        <f t="shared" si="2"/>
        <v>2631.6185267398273</v>
      </c>
    </row>
    <row r="25" spans="1:6" x14ac:dyDescent="0.2">
      <c r="B25" s="252"/>
      <c r="C25" s="104"/>
      <c r="D25" s="105"/>
      <c r="E25" s="106"/>
      <c r="F25" s="100"/>
    </row>
    <row r="26" spans="1:6" x14ac:dyDescent="0.2">
      <c r="A26" s="98" t="s">
        <v>3</v>
      </c>
      <c r="B26" s="253" t="s">
        <v>84</v>
      </c>
      <c r="C26" s="104">
        <f>'data input'!C187</f>
        <v>19577.063999999998</v>
      </c>
      <c r="D26" s="105">
        <f>'data input'!E187</f>
        <v>15818.445</v>
      </c>
      <c r="E26" s="106">
        <f>'data input'!F187</f>
        <v>6.15</v>
      </c>
      <c r="F26" s="101">
        <f>D26*(E26/100)</f>
        <v>972.8343675000001</v>
      </c>
    </row>
    <row r="27" spans="1:6" x14ac:dyDescent="0.2">
      <c r="B27" s="253" t="s">
        <v>85</v>
      </c>
      <c r="C27" s="104">
        <f>'data input'!C188</f>
        <v>18531.335999999999</v>
      </c>
      <c r="D27" s="105">
        <f>'data input'!E188</f>
        <v>13675.41</v>
      </c>
      <c r="E27" s="106">
        <f>'data input'!F188</f>
        <v>6.67</v>
      </c>
      <c r="F27" s="101">
        <f t="shared" ref="F27:F30" si="3">D27*(E27/100)</f>
        <v>912.14984699999991</v>
      </c>
    </row>
    <row r="28" spans="1:6" x14ac:dyDescent="0.2">
      <c r="B28" s="253" t="s">
        <v>86</v>
      </c>
      <c r="C28" s="104">
        <f>'data input'!C189</f>
        <v>17956.030999999999</v>
      </c>
      <c r="D28" s="105">
        <f>'data input'!E189</f>
        <v>11637.098</v>
      </c>
      <c r="E28" s="106">
        <f>'data input'!F189</f>
        <v>7.27</v>
      </c>
      <c r="F28" s="101">
        <f t="shared" si="3"/>
        <v>846.01702460000001</v>
      </c>
    </row>
    <row r="29" spans="1:6" x14ac:dyDescent="0.2">
      <c r="B29" s="253" t="s">
        <v>87</v>
      </c>
      <c r="C29" s="104">
        <f>'data input'!C190</f>
        <v>17112.489000000001</v>
      </c>
      <c r="D29" s="105">
        <f>'data input'!E190</f>
        <v>10269.439</v>
      </c>
      <c r="E29" s="106">
        <f>'data input'!F190</f>
        <v>7.46</v>
      </c>
      <c r="F29" s="101">
        <f t="shared" si="3"/>
        <v>766.10014939999996</v>
      </c>
    </row>
    <row r="30" spans="1:6" x14ac:dyDescent="0.2">
      <c r="B30" s="254" t="s">
        <v>88</v>
      </c>
      <c r="C30" s="104">
        <f>'data input'!C191</f>
        <v>16182.164000000001</v>
      </c>
      <c r="D30" s="105">
        <f>'data input'!E191</f>
        <v>9415.6360000000004</v>
      </c>
      <c r="E30" s="106">
        <f>'data input'!F191</f>
        <v>7.35</v>
      </c>
      <c r="F30" s="101">
        <f t="shared" si="3"/>
        <v>692.04924600000004</v>
      </c>
    </row>
    <row r="31" spans="1:6" x14ac:dyDescent="0.2">
      <c r="A31" s="146"/>
      <c r="F31" s="226"/>
    </row>
    <row r="32" spans="1:6" x14ac:dyDescent="0.2">
      <c r="A32" s="146"/>
      <c r="B32" s="103"/>
      <c r="C32" s="104"/>
      <c r="D32" s="105"/>
      <c r="E32" s="106"/>
      <c r="F32" s="150"/>
    </row>
    <row r="33" spans="2:6" x14ac:dyDescent="0.2">
      <c r="B33" s="103"/>
      <c r="C33" s="104"/>
      <c r="D33" s="105"/>
      <c r="E33" s="106"/>
      <c r="F33" s="150"/>
    </row>
    <row r="34" spans="2:6" x14ac:dyDescent="0.2">
      <c r="B34" s="103"/>
      <c r="C34" s="104"/>
      <c r="D34" s="105"/>
      <c r="E34" s="106"/>
      <c r="F34" s="150"/>
    </row>
    <row r="35" spans="2:6" x14ac:dyDescent="0.2">
      <c r="B35" s="103"/>
      <c r="C35" s="104"/>
      <c r="D35" s="105"/>
      <c r="E35" s="106"/>
      <c r="F35" s="150"/>
    </row>
    <row r="36" spans="2:6" x14ac:dyDescent="0.2">
      <c r="B36" s="103"/>
      <c r="C36" s="104"/>
      <c r="D36" s="105"/>
      <c r="E36" s="106"/>
      <c r="F36" s="150"/>
    </row>
  </sheetData>
  <mergeCells count="2">
    <mergeCell ref="B5:B6"/>
    <mergeCell ref="D5:E5"/>
  </mergeCells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F30"/>
  <sheetViews>
    <sheetView workbookViewId="0"/>
  </sheetViews>
  <sheetFormatPr defaultRowHeight="12.75" x14ac:dyDescent="0.2"/>
  <cols>
    <col min="1" max="1" width="12.875" customWidth="1"/>
    <col min="2" max="2" width="15.625" customWidth="1"/>
    <col min="3" max="4" width="12.625" customWidth="1"/>
    <col min="5" max="5" width="6.625" customWidth="1"/>
    <col min="6" max="6" width="12.625" customWidth="1"/>
  </cols>
  <sheetData>
    <row r="1" spans="1:6" x14ac:dyDescent="0.2">
      <c r="B1" s="109"/>
    </row>
    <row r="3" spans="1:6" x14ac:dyDescent="0.2">
      <c r="A3" s="89" t="s">
        <v>38</v>
      </c>
      <c r="B3" s="20"/>
    </row>
    <row r="5" spans="1:6" x14ac:dyDescent="0.2">
      <c r="A5" s="97"/>
      <c r="B5" s="331" t="s">
        <v>10</v>
      </c>
      <c r="C5" s="259" t="s">
        <v>18</v>
      </c>
      <c r="D5" s="336" t="s">
        <v>8</v>
      </c>
      <c r="E5" s="336"/>
      <c r="F5" s="255"/>
    </row>
    <row r="6" spans="1:6" ht="27.75" x14ac:dyDescent="0.2">
      <c r="A6" s="97"/>
      <c r="B6" s="335"/>
      <c r="C6" s="260" t="s">
        <v>39</v>
      </c>
      <c r="D6" s="260" t="s">
        <v>39</v>
      </c>
      <c r="E6" s="261" t="s">
        <v>12</v>
      </c>
      <c r="F6" s="262" t="s">
        <v>17</v>
      </c>
    </row>
    <row r="7" spans="1:6" x14ac:dyDescent="0.2">
      <c r="A7" s="98" t="s">
        <v>4</v>
      </c>
      <c r="B7" s="124"/>
      <c r="C7" s="102"/>
      <c r="D7" s="102"/>
      <c r="E7" s="102"/>
      <c r="F7" s="99"/>
    </row>
    <row r="8" spans="1:6" x14ac:dyDescent="0.2">
      <c r="B8" s="253" t="s">
        <v>84</v>
      </c>
      <c r="C8" s="104">
        <f>'data input'!C223</f>
        <v>5329.357</v>
      </c>
      <c r="D8" s="105">
        <f>'data input'!E223</f>
        <v>9615.0859999999993</v>
      </c>
      <c r="E8" s="106">
        <f>'data input'!F223</f>
        <v>1.3197386497214354</v>
      </c>
      <c r="F8" s="101">
        <f>D8*(E8/100)</f>
        <v>126.89400614595476</v>
      </c>
    </row>
    <row r="9" spans="1:6" x14ac:dyDescent="0.2">
      <c r="B9" s="253" t="s">
        <v>85</v>
      </c>
      <c r="C9" s="104">
        <f>'data input'!C224</f>
        <v>4979.28</v>
      </c>
      <c r="D9" s="105">
        <f>'data input'!E224</f>
        <v>8928.0859999999993</v>
      </c>
      <c r="E9" s="106">
        <f>'data input'!F224</f>
        <v>1.4154183739698027</v>
      </c>
      <c r="F9" s="101">
        <f t="shared" ref="F9:F12" si="0">D9*(E9/100)</f>
        <v>126.3697696878256</v>
      </c>
    </row>
    <row r="10" spans="1:6" x14ac:dyDescent="0.2">
      <c r="B10" s="253" t="s">
        <v>86</v>
      </c>
      <c r="C10" s="104">
        <f>'data input'!C225</f>
        <v>4826.8500000000004</v>
      </c>
      <c r="D10" s="105">
        <f>'data input'!E225</f>
        <v>8299.973</v>
      </c>
      <c r="E10" s="106">
        <f>'data input'!F225</f>
        <v>1.4639754058572176</v>
      </c>
      <c r="F10" s="101">
        <f t="shared" si="0"/>
        <v>121.50956341278948</v>
      </c>
    </row>
    <row r="11" spans="1:6" x14ac:dyDescent="0.2">
      <c r="B11" s="253" t="s">
        <v>87</v>
      </c>
      <c r="C11" s="104">
        <f>'data input'!C226</f>
        <v>4797.8689999999997</v>
      </c>
      <c r="D11" s="105">
        <f>'data input'!E226</f>
        <v>7551.2950000000001</v>
      </c>
      <c r="E11" s="106">
        <f>'data input'!F226</f>
        <v>1.5268092595787153</v>
      </c>
      <c r="F11" s="101">
        <f t="shared" si="0"/>
        <v>115.29387127810455</v>
      </c>
    </row>
    <row r="12" spans="1:6" x14ac:dyDescent="0.2">
      <c r="B12" s="254" t="s">
        <v>88</v>
      </c>
      <c r="C12" s="104">
        <f>'data input'!C227</f>
        <v>4808.9740000000002</v>
      </c>
      <c r="D12" s="105">
        <f>'data input'!E227</f>
        <v>7287.4459999999999</v>
      </c>
      <c r="E12" s="106">
        <f>'data input'!F227</f>
        <v>1.5126811851353361</v>
      </c>
      <c r="F12" s="101">
        <f t="shared" si="0"/>
        <v>110.23582451889764</v>
      </c>
    </row>
    <row r="13" spans="1:6" x14ac:dyDescent="0.2">
      <c r="A13" s="98" t="s">
        <v>1</v>
      </c>
      <c r="B13" s="252"/>
      <c r="C13" s="107"/>
      <c r="D13" s="107"/>
      <c r="E13" s="107"/>
      <c r="F13" s="100"/>
    </row>
    <row r="14" spans="1:6" x14ac:dyDescent="0.2">
      <c r="B14" s="253" t="s">
        <v>84</v>
      </c>
      <c r="C14" s="104">
        <f>'data input'!C205</f>
        <v>1186.771</v>
      </c>
      <c r="D14" s="105">
        <f>'data input'!E205</f>
        <v>2068.625</v>
      </c>
      <c r="E14" s="106">
        <f>'data input'!F205</f>
        <v>2.3444001704089317</v>
      </c>
      <c r="F14" s="101">
        <f>D14*(E14/100)</f>
        <v>48.496848025121764</v>
      </c>
    </row>
    <row r="15" spans="1:6" x14ac:dyDescent="0.2">
      <c r="B15" s="253" t="s">
        <v>85</v>
      </c>
      <c r="C15" s="104">
        <f>'data input'!C206</f>
        <v>1157.3309999999999</v>
      </c>
      <c r="D15" s="105">
        <f>'data input'!E206</f>
        <v>1774.885</v>
      </c>
      <c r="E15" s="106">
        <f>'data input'!F206</f>
        <v>2.5874972379927046</v>
      </c>
      <c r="F15" s="101">
        <f t="shared" ref="F15:F18" si="1">D15*(E15/100)</f>
        <v>45.925100352546814</v>
      </c>
    </row>
    <row r="16" spans="1:6" x14ac:dyDescent="0.2">
      <c r="B16" s="253" t="s">
        <v>86</v>
      </c>
      <c r="C16" s="104">
        <f>'data input'!C207</f>
        <v>1103.8140000000001</v>
      </c>
      <c r="D16" s="105">
        <f>'data input'!E207</f>
        <v>1569.72</v>
      </c>
      <c r="E16" s="106">
        <f>'data input'!F207</f>
        <v>2.7260210536842422</v>
      </c>
      <c r="F16" s="101">
        <f t="shared" si="1"/>
        <v>42.79089768389229</v>
      </c>
    </row>
    <row r="17" spans="1:6" x14ac:dyDescent="0.2">
      <c r="B17" s="253" t="s">
        <v>87</v>
      </c>
      <c r="C17" s="104">
        <f>'data input'!C208</f>
        <v>1065.1020000000001</v>
      </c>
      <c r="D17" s="105">
        <f>'data input'!E208</f>
        <v>1423.665</v>
      </c>
      <c r="E17" s="106">
        <f>'data input'!F208</f>
        <v>2.7712911599986758</v>
      </c>
      <c r="F17" s="101">
        <f t="shared" si="1"/>
        <v>39.453902292995146</v>
      </c>
    </row>
    <row r="18" spans="1:6" x14ac:dyDescent="0.2">
      <c r="B18" s="254" t="s">
        <v>88</v>
      </c>
      <c r="C18" s="104">
        <f>'data input'!C209</f>
        <v>1054.886</v>
      </c>
      <c r="D18" s="105">
        <f>'data input'!E209</f>
        <v>1424.7950000000001</v>
      </c>
      <c r="E18" s="106">
        <f>'data input'!F209</f>
        <v>2.6802241318560838</v>
      </c>
      <c r="F18" s="101">
        <f t="shared" si="1"/>
        <v>38.187699419478889</v>
      </c>
    </row>
    <row r="19" spans="1:6" x14ac:dyDescent="0.2">
      <c r="A19" s="98" t="s">
        <v>2</v>
      </c>
      <c r="B19" s="252"/>
      <c r="C19" s="104"/>
      <c r="D19" s="105"/>
      <c r="E19" s="106"/>
      <c r="F19" s="100"/>
    </row>
    <row r="20" spans="1:6" x14ac:dyDescent="0.2">
      <c r="B20" s="253" t="s">
        <v>84</v>
      </c>
      <c r="C20" s="104">
        <f>'data input'!C211</f>
        <v>3249.5</v>
      </c>
      <c r="D20" s="105">
        <f>'data input'!E211</f>
        <v>6914.5330000000004</v>
      </c>
      <c r="E20" s="106">
        <f>'data input'!F211</f>
        <v>1.6276467804319381</v>
      </c>
      <c r="F20" s="101">
        <f>D20*(E20/100)</f>
        <v>112.54417375640391</v>
      </c>
    </row>
    <row r="21" spans="1:6" x14ac:dyDescent="0.2">
      <c r="B21" s="253" t="s">
        <v>85</v>
      </c>
      <c r="C21" s="104">
        <f>'data input'!C212</f>
        <v>2969.8980000000001</v>
      </c>
      <c r="D21" s="105">
        <f>'data input'!E212</f>
        <v>6595.0039999999999</v>
      </c>
      <c r="E21" s="106">
        <f>'data input'!F212</f>
        <v>1.7182254701602957</v>
      </c>
      <c r="F21" s="101">
        <f t="shared" ref="F21:F24" si="2">D21*(E21/100)</f>
        <v>113.31703848609031</v>
      </c>
    </row>
    <row r="22" spans="1:6" x14ac:dyDescent="0.2">
      <c r="B22" s="253" t="s">
        <v>86</v>
      </c>
      <c r="C22" s="104">
        <f>'data input'!C213</f>
        <v>2887.7730000000001</v>
      </c>
      <c r="D22" s="105">
        <f>'data input'!E213</f>
        <v>6219.6610000000001</v>
      </c>
      <c r="E22" s="106">
        <f>'data input'!F213</f>
        <v>1.7720712246159132</v>
      </c>
      <c r="F22" s="101">
        <f t="shared" si="2"/>
        <v>110.21682284965834</v>
      </c>
    </row>
    <row r="23" spans="1:6" x14ac:dyDescent="0.2">
      <c r="B23" s="253" t="s">
        <v>87</v>
      </c>
      <c r="C23" s="104">
        <f>'data input'!C214</f>
        <v>2926.8760000000002</v>
      </c>
      <c r="D23" s="105">
        <f>'data input'!E214</f>
        <v>5612.6790000000001</v>
      </c>
      <c r="E23" s="106">
        <f>'data input'!F214</f>
        <v>1.874167774037198</v>
      </c>
      <c r="F23" s="101">
        <f t="shared" si="2"/>
        <v>105.19102107815327</v>
      </c>
    </row>
    <row r="24" spans="1:6" x14ac:dyDescent="0.2">
      <c r="B24" s="254" t="s">
        <v>88</v>
      </c>
      <c r="C24" s="104">
        <f>'data input'!C215</f>
        <v>3001.192</v>
      </c>
      <c r="D24" s="105">
        <f>'data input'!E215</f>
        <v>5310.9759999999997</v>
      </c>
      <c r="E24" s="106">
        <f>'data input'!F215</f>
        <v>1.8796784181757167</v>
      </c>
      <c r="F24" s="101">
        <f t="shared" si="2"/>
        <v>99.829269666491939</v>
      </c>
    </row>
    <row r="25" spans="1:6" x14ac:dyDescent="0.2">
      <c r="A25" s="98" t="s">
        <v>3</v>
      </c>
      <c r="B25" s="252"/>
      <c r="C25" s="104"/>
      <c r="D25" s="105"/>
      <c r="E25" s="106"/>
      <c r="F25" s="100"/>
    </row>
    <row r="26" spans="1:6" x14ac:dyDescent="0.2">
      <c r="B26" s="253" t="s">
        <v>84</v>
      </c>
      <c r="C26" s="104">
        <f>'data input'!C217</f>
        <v>893.08600000000001</v>
      </c>
      <c r="D26" s="105">
        <f>'data input'!E217</f>
        <v>631.928</v>
      </c>
      <c r="E26" s="106">
        <f>'data input'!F217</f>
        <v>5.21</v>
      </c>
      <c r="F26" s="101">
        <f>D26*(E26/100)</f>
        <v>32.923448800000003</v>
      </c>
    </row>
    <row r="27" spans="1:6" x14ac:dyDescent="0.2">
      <c r="B27" s="253" t="s">
        <v>85</v>
      </c>
      <c r="C27" s="104">
        <f>'data input'!C218</f>
        <v>852.05100000000004</v>
      </c>
      <c r="D27" s="105">
        <f>'data input'!E218</f>
        <v>558.197</v>
      </c>
      <c r="E27" s="106">
        <f>'data input'!F218</f>
        <v>5.72</v>
      </c>
      <c r="F27" s="101">
        <f t="shared" ref="F27:F30" si="3">D27*(E27/100)</f>
        <v>31.928868399999999</v>
      </c>
    </row>
    <row r="28" spans="1:6" x14ac:dyDescent="0.2">
      <c r="B28" s="253" t="s">
        <v>86</v>
      </c>
      <c r="C28" s="104">
        <f>'data input'!C219</f>
        <v>835.26300000000003</v>
      </c>
      <c r="D28" s="105">
        <f>'data input'!E219</f>
        <v>510.59199999999998</v>
      </c>
      <c r="E28" s="106">
        <f>'data input'!F219</f>
        <v>5.49</v>
      </c>
      <c r="F28" s="101">
        <f t="shared" si="3"/>
        <v>28.0315008</v>
      </c>
    </row>
    <row r="29" spans="1:6" x14ac:dyDescent="0.2">
      <c r="B29" s="253" t="s">
        <v>87</v>
      </c>
      <c r="C29" s="104">
        <f>'data input'!C220</f>
        <v>805.89099999999996</v>
      </c>
      <c r="D29" s="105">
        <f>'data input'!E220</f>
        <v>514.95100000000002</v>
      </c>
      <c r="E29" s="106">
        <f>'data input'!F220</f>
        <v>5.03</v>
      </c>
      <c r="F29" s="101">
        <f t="shared" si="3"/>
        <v>25.902035300000005</v>
      </c>
    </row>
    <row r="30" spans="1:6" x14ac:dyDescent="0.2">
      <c r="B30" s="254" t="s">
        <v>88</v>
      </c>
      <c r="C30" s="104">
        <f>'data input'!C221</f>
        <v>752.89599999999996</v>
      </c>
      <c r="D30" s="105">
        <f>'data input'!E221</f>
        <v>551.67499999999995</v>
      </c>
      <c r="E30" s="106">
        <f>'data input'!F221</f>
        <v>4.8899999999999997</v>
      </c>
      <c r="F30" s="101">
        <f t="shared" si="3"/>
        <v>26.976907499999996</v>
      </c>
    </row>
  </sheetData>
  <mergeCells count="2">
    <mergeCell ref="B5:B6"/>
    <mergeCell ref="D5:E5"/>
  </mergeCells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6"/>
  <sheetViews>
    <sheetView workbookViewId="0"/>
  </sheetViews>
  <sheetFormatPr defaultRowHeight="12.75" x14ac:dyDescent="0.2"/>
  <cols>
    <col min="11" max="11" width="9.875" customWidth="1"/>
  </cols>
  <sheetData>
    <row r="1" spans="1:10" x14ac:dyDescent="0.2">
      <c r="B1" s="109"/>
    </row>
    <row r="3" spans="1:10" x14ac:dyDescent="0.2">
      <c r="B3" s="20" t="s">
        <v>18</v>
      </c>
      <c r="I3" s="130"/>
    </row>
    <row r="4" spans="1:10" x14ac:dyDescent="0.2">
      <c r="B4" s="128"/>
      <c r="C4" s="128"/>
      <c r="D4" s="337" t="s">
        <v>36</v>
      </c>
      <c r="E4" s="337"/>
      <c r="F4" s="337" t="s">
        <v>35</v>
      </c>
      <c r="G4" s="337"/>
    </row>
    <row r="5" spans="1:10" x14ac:dyDescent="0.2">
      <c r="B5" s="128"/>
      <c r="C5" s="89" t="s">
        <v>32</v>
      </c>
      <c r="D5" s="94" t="s">
        <v>33</v>
      </c>
      <c r="E5" s="94" t="s">
        <v>34</v>
      </c>
      <c r="F5" s="89" t="s">
        <v>33</v>
      </c>
      <c r="G5" s="89" t="s">
        <v>34</v>
      </c>
    </row>
    <row r="6" spans="1:10" x14ac:dyDescent="0.2">
      <c r="A6" s="89" t="s">
        <v>19</v>
      </c>
      <c r="B6" s="263" t="s">
        <v>84</v>
      </c>
      <c r="C6" s="35">
        <f>'data input'!J193</f>
        <v>123582.40700000001</v>
      </c>
      <c r="D6" s="95">
        <f>F6*5</f>
        <v>26646.785</v>
      </c>
      <c r="E6" s="95">
        <f>G6*5</f>
        <v>30072.260000000002</v>
      </c>
      <c r="F6" s="35">
        <f>'data input'!C223</f>
        <v>5329.357</v>
      </c>
      <c r="G6" s="35">
        <f>'data input'!$C$70</f>
        <v>6014.4520000000002</v>
      </c>
      <c r="I6" s="35"/>
    </row>
    <row r="7" spans="1:10" x14ac:dyDescent="0.2">
      <c r="B7" s="263" t="s">
        <v>85</v>
      </c>
      <c r="C7" s="35">
        <f>'data input'!J194</f>
        <v>120257.622</v>
      </c>
      <c r="D7" s="95">
        <f t="shared" ref="D7:E10" si="0">F7*5</f>
        <v>24896.399999999998</v>
      </c>
      <c r="E7" s="95">
        <f t="shared" si="0"/>
        <v>30434.895</v>
      </c>
      <c r="F7" s="35">
        <f>'data input'!C224</f>
        <v>4979.28</v>
      </c>
      <c r="G7" s="35">
        <f>'data input'!$D$70</f>
        <v>6086.9790000000003</v>
      </c>
      <c r="I7" s="35"/>
      <c r="J7" s="131"/>
    </row>
    <row r="8" spans="1:10" x14ac:dyDescent="0.2">
      <c r="B8" s="263" t="s">
        <v>86</v>
      </c>
      <c r="C8" s="35">
        <f>'data input'!J195</f>
        <v>115701.829</v>
      </c>
      <c r="D8" s="95">
        <f t="shared" si="0"/>
        <v>24134.25</v>
      </c>
      <c r="E8" s="95">
        <f t="shared" si="0"/>
        <v>28174.33</v>
      </c>
      <c r="F8" s="35">
        <f>'data input'!C225</f>
        <v>4826.8500000000004</v>
      </c>
      <c r="G8" s="35">
        <f>'data input'!$E$70</f>
        <v>5634.866</v>
      </c>
      <c r="I8" s="35"/>
      <c r="J8" s="131"/>
    </row>
    <row r="9" spans="1:10" x14ac:dyDescent="0.2">
      <c r="B9" s="263" t="s">
        <v>87</v>
      </c>
      <c r="C9" s="35">
        <f>'data input'!J196</f>
        <v>112515.72900000001</v>
      </c>
      <c r="D9" s="95">
        <f t="shared" si="0"/>
        <v>23989.344999999998</v>
      </c>
      <c r="E9" s="95">
        <f t="shared" si="0"/>
        <v>25638.024999999998</v>
      </c>
      <c r="F9" s="35">
        <f>'data input'!C226</f>
        <v>4797.8689999999997</v>
      </c>
      <c r="G9" s="35">
        <f>'data input'!$F$70</f>
        <v>5127.6049999999996</v>
      </c>
      <c r="I9" s="35"/>
      <c r="J9" s="131"/>
    </row>
    <row r="10" spans="1:10" x14ac:dyDescent="0.2">
      <c r="B10" s="263" t="s">
        <v>88</v>
      </c>
      <c r="C10" s="35">
        <f>'data input'!J197</f>
        <v>111671.042</v>
      </c>
      <c r="D10" s="95">
        <f t="shared" si="0"/>
        <v>24044.870000000003</v>
      </c>
      <c r="E10" s="95">
        <f t="shared" si="0"/>
        <v>24072.78</v>
      </c>
      <c r="F10" s="35">
        <f>'data input'!C227</f>
        <v>4808.9740000000002</v>
      </c>
      <c r="G10" s="35">
        <f>'data input'!$G$70</f>
        <v>4814.5559999999996</v>
      </c>
      <c r="I10" s="35"/>
      <c r="J10" s="131"/>
    </row>
    <row r="11" spans="1:10" x14ac:dyDescent="0.2">
      <c r="B11" s="128"/>
      <c r="D11" s="96"/>
      <c r="E11" s="96"/>
      <c r="G11" s="35"/>
    </row>
    <row r="12" spans="1:10" x14ac:dyDescent="0.2">
      <c r="A12" s="89" t="s">
        <v>1</v>
      </c>
      <c r="B12" s="263" t="s">
        <v>84</v>
      </c>
      <c r="C12" s="35">
        <f>'data input'!J175</f>
        <v>25328.204000000002</v>
      </c>
      <c r="D12" s="95">
        <f>F12*5</f>
        <v>5933.8549999999996</v>
      </c>
      <c r="E12" s="95">
        <f>G12*5</f>
        <v>6314.8</v>
      </c>
      <c r="F12" s="35">
        <f>'data input'!C205</f>
        <v>1186.771</v>
      </c>
      <c r="G12" s="35">
        <f>'data input'!$C$34</f>
        <v>1262.96</v>
      </c>
      <c r="I12" s="35"/>
    </row>
    <row r="13" spans="1:10" x14ac:dyDescent="0.2">
      <c r="B13" s="263" t="s">
        <v>85</v>
      </c>
      <c r="C13" s="35">
        <f>'data input'!J176</f>
        <v>25304.199000000001</v>
      </c>
      <c r="D13" s="95">
        <f t="shared" ref="D13:D16" si="1">F13*5</f>
        <v>5786.6549999999997</v>
      </c>
      <c r="E13" s="95">
        <f t="shared" ref="E13:E16" si="2">G13*5</f>
        <v>5998.92</v>
      </c>
      <c r="F13" s="35">
        <f>'data input'!C206</f>
        <v>1157.3309999999999</v>
      </c>
      <c r="G13" s="35">
        <f>'data input'!$D$34</f>
        <v>1199.7840000000001</v>
      </c>
      <c r="I13" s="35"/>
      <c r="J13" s="131"/>
    </row>
    <row r="14" spans="1:10" x14ac:dyDescent="0.2">
      <c r="B14" s="263" t="s">
        <v>86</v>
      </c>
      <c r="C14" s="35">
        <f>'data input'!J177</f>
        <v>25232.710999999999</v>
      </c>
      <c r="D14" s="95">
        <f t="shared" si="1"/>
        <v>5519.0700000000006</v>
      </c>
      <c r="E14" s="95">
        <f t="shared" si="2"/>
        <v>5845.38</v>
      </c>
      <c r="F14" s="35">
        <f>'data input'!C207</f>
        <v>1103.8140000000001</v>
      </c>
      <c r="G14" s="35">
        <f>'data input'!$E$34</f>
        <v>1169.076</v>
      </c>
      <c r="I14" s="35"/>
      <c r="J14" s="131"/>
    </row>
    <row r="15" spans="1:10" x14ac:dyDescent="0.2">
      <c r="B15" s="263" t="s">
        <v>87</v>
      </c>
      <c r="C15" s="35">
        <f>'data input'!J178</f>
        <v>25021.811000000002</v>
      </c>
      <c r="D15" s="95">
        <f t="shared" si="1"/>
        <v>5325.51</v>
      </c>
      <c r="E15" s="95">
        <f t="shared" si="2"/>
        <v>5088.1549999999997</v>
      </c>
      <c r="F15" s="35">
        <f>'data input'!C208</f>
        <v>1065.1020000000001</v>
      </c>
      <c r="G15" s="35">
        <f>'data input'!$F$34</f>
        <v>1017.631</v>
      </c>
      <c r="I15" s="35"/>
      <c r="J15" s="131"/>
    </row>
    <row r="16" spans="1:10" x14ac:dyDescent="0.2">
      <c r="B16" s="263" t="s">
        <v>88</v>
      </c>
      <c r="C16" s="35">
        <f>'data input'!J179</f>
        <v>25378.545999999998</v>
      </c>
      <c r="D16" s="95">
        <f t="shared" si="1"/>
        <v>5274.43</v>
      </c>
      <c r="E16" s="95">
        <f t="shared" si="2"/>
        <v>5028.5749999999998</v>
      </c>
      <c r="F16" s="35">
        <f>'data input'!C209</f>
        <v>1054.886</v>
      </c>
      <c r="G16" s="35">
        <f>'data input'!$G$34</f>
        <v>1005.715</v>
      </c>
      <c r="I16" s="35"/>
      <c r="J16" s="131"/>
    </row>
    <row r="17" spans="1:11" x14ac:dyDescent="0.2">
      <c r="B17" s="128"/>
      <c r="C17" s="35"/>
      <c r="D17" s="96"/>
      <c r="E17" s="96"/>
      <c r="F17" s="35"/>
      <c r="G17" s="35"/>
    </row>
    <row r="18" spans="1:11" x14ac:dyDescent="0.2">
      <c r="A18" s="89" t="s">
        <v>2</v>
      </c>
      <c r="B18" s="263" t="s">
        <v>84</v>
      </c>
      <c r="C18" s="35">
        <f>'data input'!J181</f>
        <v>78909.02</v>
      </c>
      <c r="D18" s="95">
        <f>F18*5</f>
        <v>16247.5</v>
      </c>
      <c r="E18" s="95">
        <f>G18*5</f>
        <v>18721.494999999999</v>
      </c>
      <c r="F18" s="35">
        <f>'data input'!C211</f>
        <v>3249.5</v>
      </c>
      <c r="G18" s="35">
        <f>'data input'!$C$46</f>
        <v>3744.299</v>
      </c>
      <c r="I18" s="35"/>
    </row>
    <row r="19" spans="1:11" x14ac:dyDescent="0.2">
      <c r="B19" s="263" t="s">
        <v>85</v>
      </c>
      <c r="C19" s="35">
        <f>'data input'!J182</f>
        <v>76274.691000000006</v>
      </c>
      <c r="D19" s="95">
        <f t="shared" ref="D19:D22" si="3">F19*5</f>
        <v>14849.490000000002</v>
      </c>
      <c r="E19" s="95">
        <f t="shared" ref="E19:E22" si="4">G19*5</f>
        <v>18978.989999999998</v>
      </c>
      <c r="F19" s="35">
        <f>'data input'!C212</f>
        <v>2969.8980000000001</v>
      </c>
      <c r="G19" s="35">
        <f>'data input'!$D$46</f>
        <v>3795.7979999999998</v>
      </c>
      <c r="I19" s="35"/>
      <c r="J19" s="131"/>
    </row>
    <row r="20" spans="1:11" x14ac:dyDescent="0.2">
      <c r="B20" s="263" t="s">
        <v>86</v>
      </c>
      <c r="C20" s="35">
        <f>'data input'!J183</f>
        <v>72938.565000000002</v>
      </c>
      <c r="D20" s="95">
        <f t="shared" si="3"/>
        <v>14438.865000000002</v>
      </c>
      <c r="E20" s="95">
        <f t="shared" si="4"/>
        <v>18133.27</v>
      </c>
      <c r="F20" s="35">
        <f>'data input'!C213</f>
        <v>2887.7730000000001</v>
      </c>
      <c r="G20" s="35">
        <f>'data input'!$E$46</f>
        <v>3626.654</v>
      </c>
      <c r="I20" s="35"/>
      <c r="J20" s="131"/>
    </row>
    <row r="21" spans="1:11" x14ac:dyDescent="0.2">
      <c r="B21" s="263" t="s">
        <v>87</v>
      </c>
      <c r="C21" s="35">
        <f>'data input'!J184</f>
        <v>69931.274999999994</v>
      </c>
      <c r="D21" s="95">
        <f t="shared" si="3"/>
        <v>14634.380000000001</v>
      </c>
      <c r="E21" s="95">
        <f t="shared" si="4"/>
        <v>15912.66</v>
      </c>
      <c r="F21" s="35">
        <f>'data input'!C214</f>
        <v>2926.8760000000002</v>
      </c>
      <c r="G21" s="35">
        <f>'data input'!$F$46</f>
        <v>3182.5320000000002</v>
      </c>
      <c r="I21" s="35"/>
      <c r="J21" s="131"/>
    </row>
    <row r="22" spans="1:11" x14ac:dyDescent="0.2">
      <c r="B22" s="263" t="s">
        <v>88</v>
      </c>
      <c r="C22" s="35">
        <f>'data input'!J185</f>
        <v>69277.653000000006</v>
      </c>
      <c r="D22" s="95">
        <f t="shared" si="3"/>
        <v>15005.96</v>
      </c>
      <c r="E22" s="95">
        <f t="shared" si="4"/>
        <v>14831.130000000001</v>
      </c>
      <c r="F22" s="35">
        <f>'data input'!C215</f>
        <v>3001.192</v>
      </c>
      <c r="G22" s="35">
        <f>'data input'!$G$46</f>
        <v>2966.2260000000001</v>
      </c>
      <c r="I22" s="35"/>
      <c r="J22" s="131"/>
    </row>
    <row r="23" spans="1:11" x14ac:dyDescent="0.2">
      <c r="B23" s="128"/>
      <c r="C23" s="35"/>
      <c r="D23" s="96"/>
      <c r="E23" s="96"/>
      <c r="F23" s="35"/>
      <c r="G23" s="35"/>
    </row>
    <row r="24" spans="1:11" x14ac:dyDescent="0.2">
      <c r="A24" s="89" t="s">
        <v>3</v>
      </c>
      <c r="B24" s="263" t="s">
        <v>84</v>
      </c>
      <c r="C24" s="35">
        <f>'data input'!J187</f>
        <v>19345.183000000001</v>
      </c>
      <c r="D24" s="95">
        <f>F24*5</f>
        <v>4465.43</v>
      </c>
      <c r="E24" s="95">
        <f>G24*5</f>
        <v>5035.9650000000001</v>
      </c>
      <c r="F24" s="35">
        <f>'data input'!C217</f>
        <v>893.08600000000001</v>
      </c>
      <c r="G24" s="35">
        <f>'data input'!$C$58</f>
        <v>1007.193</v>
      </c>
      <c r="I24" s="35"/>
    </row>
    <row r="25" spans="1:11" x14ac:dyDescent="0.2">
      <c r="B25" s="263" t="s">
        <v>85</v>
      </c>
      <c r="C25" s="35">
        <f>'data input'!J188</f>
        <v>18678.732</v>
      </c>
      <c r="D25" s="95">
        <f t="shared" ref="D25:D28" si="5">F25*5</f>
        <v>4260.2550000000001</v>
      </c>
      <c r="E25" s="95">
        <f t="shared" ref="E25:E28" si="6">G25*5</f>
        <v>5456.9849999999997</v>
      </c>
      <c r="F25" s="35">
        <f>'data input'!C218</f>
        <v>852.05100000000004</v>
      </c>
      <c r="G25" s="35">
        <f>'data input'!$D$58</f>
        <v>1091.3969999999999</v>
      </c>
      <c r="I25" s="35"/>
      <c r="J25" s="131"/>
    </row>
    <row r="26" spans="1:11" x14ac:dyDescent="0.2">
      <c r="B26" s="263" t="s">
        <v>86</v>
      </c>
      <c r="C26" s="35">
        <f>'data input'!J189</f>
        <v>17530.553</v>
      </c>
      <c r="D26" s="95">
        <f t="shared" si="5"/>
        <v>4176.3150000000005</v>
      </c>
      <c r="E26" s="95">
        <f t="shared" si="6"/>
        <v>4195.68</v>
      </c>
      <c r="F26" s="35">
        <f>'data input'!C219</f>
        <v>835.26300000000003</v>
      </c>
      <c r="G26" s="35">
        <f>'data input'!$E$58</f>
        <v>839.13599999999997</v>
      </c>
      <c r="I26" s="35"/>
      <c r="J26" s="131"/>
    </row>
    <row r="27" spans="1:11" x14ac:dyDescent="0.2">
      <c r="B27" s="263" t="s">
        <v>87</v>
      </c>
      <c r="C27" s="35">
        <f>'data input'!J190</f>
        <v>17562.643</v>
      </c>
      <c r="D27" s="95">
        <f t="shared" si="5"/>
        <v>4029.4549999999999</v>
      </c>
      <c r="E27" s="95">
        <f t="shared" si="6"/>
        <v>4637.21</v>
      </c>
      <c r="F27" s="35">
        <f>'data input'!C220</f>
        <v>805.89099999999996</v>
      </c>
      <c r="G27" s="35">
        <f>'data input'!$F$58</f>
        <v>927.44200000000001</v>
      </c>
      <c r="I27" s="35"/>
      <c r="J27" s="131"/>
    </row>
    <row r="28" spans="1:11" x14ac:dyDescent="0.2">
      <c r="B28" s="263" t="s">
        <v>88</v>
      </c>
      <c r="C28" s="35">
        <f>'data input'!J191</f>
        <v>17014.843000000001</v>
      </c>
      <c r="D28" s="95">
        <f t="shared" si="5"/>
        <v>3764.4799999999996</v>
      </c>
      <c r="E28" s="95">
        <f t="shared" si="6"/>
        <v>4213.0749999999998</v>
      </c>
      <c r="F28" s="35">
        <f>'data input'!C221</f>
        <v>752.89599999999996</v>
      </c>
      <c r="G28" s="35">
        <f>'data input'!$G$58</f>
        <v>842.61500000000001</v>
      </c>
      <c r="I28" s="35"/>
      <c r="J28" s="131"/>
    </row>
    <row r="31" spans="1:11" x14ac:dyDescent="0.2">
      <c r="B31" s="20" t="s">
        <v>37</v>
      </c>
    </row>
    <row r="32" spans="1:11" x14ac:dyDescent="0.2">
      <c r="B32" s="128"/>
      <c r="C32" s="128"/>
      <c r="D32" s="337" t="s">
        <v>36</v>
      </c>
      <c r="E32" s="337"/>
      <c r="F32" s="337" t="s">
        <v>35</v>
      </c>
      <c r="G32" s="337"/>
      <c r="K32" s="225"/>
    </row>
    <row r="33" spans="1:13" x14ac:dyDescent="0.2">
      <c r="B33" s="128"/>
      <c r="C33" s="89" t="s">
        <v>32</v>
      </c>
      <c r="D33" s="94" t="s">
        <v>33</v>
      </c>
      <c r="E33" s="94" t="s">
        <v>34</v>
      </c>
      <c r="F33" s="89" t="s">
        <v>33</v>
      </c>
      <c r="G33" s="89" t="s">
        <v>34</v>
      </c>
      <c r="K33" s="226"/>
    </row>
    <row r="34" spans="1:13" x14ac:dyDescent="0.2">
      <c r="A34" s="89" t="s">
        <v>19</v>
      </c>
      <c r="B34" s="263" t="s">
        <v>84</v>
      </c>
      <c r="C34" s="35">
        <f>'data input'!L193</f>
        <v>229925.62700000001</v>
      </c>
      <c r="D34" s="95">
        <f>F34*5</f>
        <v>48075.429999999993</v>
      </c>
      <c r="E34" s="95">
        <f>G34*5</f>
        <v>57885.354999999996</v>
      </c>
      <c r="F34" s="35">
        <f>'data input'!E223</f>
        <v>9615.0859999999993</v>
      </c>
      <c r="G34" s="35">
        <f>'data input'!$C$143</f>
        <v>11577.071</v>
      </c>
      <c r="I34" s="35"/>
      <c r="K34" s="226"/>
    </row>
    <row r="35" spans="1:13" x14ac:dyDescent="0.2">
      <c r="B35" s="263" t="s">
        <v>85</v>
      </c>
      <c r="C35" s="35">
        <f>'data input'!L194</f>
        <v>218751.82800000001</v>
      </c>
      <c r="D35" s="95">
        <f t="shared" ref="D35:D38" si="7">F35*5</f>
        <v>44640.429999999993</v>
      </c>
      <c r="E35" s="95">
        <f t="shared" ref="E35:E38" si="8">G35*5</f>
        <v>60807.974999999999</v>
      </c>
      <c r="F35" s="35">
        <f>'data input'!E224</f>
        <v>8928.0859999999993</v>
      </c>
      <c r="G35" s="35">
        <f>'data input'!$E$143</f>
        <v>12161.594999999999</v>
      </c>
      <c r="I35" s="35"/>
      <c r="J35" s="131"/>
      <c r="K35" s="143"/>
      <c r="L35" s="132"/>
      <c r="M35" s="35"/>
    </row>
    <row r="36" spans="1:13" x14ac:dyDescent="0.2">
      <c r="B36" s="263" t="s">
        <v>86</v>
      </c>
      <c r="C36" s="35">
        <f>'data input'!L195</f>
        <v>202584.283</v>
      </c>
      <c r="D36" s="95">
        <f t="shared" si="7"/>
        <v>41499.864999999998</v>
      </c>
      <c r="E36" s="95">
        <f t="shared" si="8"/>
        <v>65655.150000000009</v>
      </c>
      <c r="F36" s="35">
        <f>'data input'!E225</f>
        <v>8299.973</v>
      </c>
      <c r="G36" s="35">
        <f>'data input'!$G$143</f>
        <v>13131.03</v>
      </c>
      <c r="I36" s="35"/>
      <c r="J36" s="131"/>
      <c r="K36" s="226"/>
    </row>
    <row r="37" spans="1:13" x14ac:dyDescent="0.2">
      <c r="B37" s="263" t="s">
        <v>87</v>
      </c>
      <c r="C37" s="35">
        <f>'data input'!L196</f>
        <v>178428.99</v>
      </c>
      <c r="D37" s="95">
        <f t="shared" si="7"/>
        <v>37756.474999999999</v>
      </c>
      <c r="E37" s="95">
        <f t="shared" si="8"/>
        <v>63700.770000000004</v>
      </c>
      <c r="F37" s="35">
        <f>'data input'!E226</f>
        <v>7551.2950000000001</v>
      </c>
      <c r="G37" s="35">
        <f>'data input'!$I$143</f>
        <v>12740.154</v>
      </c>
      <c r="I37" s="35"/>
      <c r="J37" s="131"/>
      <c r="K37" s="226"/>
    </row>
    <row r="38" spans="1:13" x14ac:dyDescent="0.2">
      <c r="B38" s="263" t="s">
        <v>88</v>
      </c>
      <c r="C38" s="35">
        <f>'data input'!L197</f>
        <v>152484.69500000001</v>
      </c>
      <c r="D38" s="95">
        <f t="shared" si="7"/>
        <v>36437.229999999996</v>
      </c>
      <c r="E38" s="95">
        <f t="shared" si="8"/>
        <v>57228.495000000003</v>
      </c>
      <c r="F38" s="35">
        <f>'data input'!E227</f>
        <v>7287.4459999999999</v>
      </c>
      <c r="G38" s="35">
        <f>'data input'!$K$143</f>
        <v>11445.699000000001</v>
      </c>
      <c r="I38" s="35"/>
      <c r="J38" s="131"/>
      <c r="K38" s="226"/>
    </row>
    <row r="39" spans="1:13" x14ac:dyDescent="0.2">
      <c r="B39" s="128"/>
      <c r="D39" s="96"/>
      <c r="E39" s="96"/>
      <c r="G39" s="35"/>
      <c r="K39" s="226"/>
    </row>
    <row r="40" spans="1:13" x14ac:dyDescent="0.2">
      <c r="A40" s="89" t="s">
        <v>1</v>
      </c>
      <c r="B40" s="263" t="s">
        <v>84</v>
      </c>
      <c r="C40" s="35">
        <f>'data input'!L175</f>
        <v>60646.277999999998</v>
      </c>
      <c r="D40" s="95">
        <f>F40*5</f>
        <v>10343.125</v>
      </c>
      <c r="E40" s="95">
        <f>G40*5</f>
        <v>16420.025000000001</v>
      </c>
      <c r="F40" s="35">
        <f>'data input'!E205</f>
        <v>2068.625</v>
      </c>
      <c r="G40" s="35">
        <f>'data input'!$C$107</f>
        <v>3284.0050000000001</v>
      </c>
      <c r="I40" s="35"/>
      <c r="K40" s="226"/>
    </row>
    <row r="41" spans="1:13" x14ac:dyDescent="0.2">
      <c r="B41" s="263" t="s">
        <v>85</v>
      </c>
      <c r="C41" s="35">
        <f>'data input'!L176</f>
        <v>54446.16</v>
      </c>
      <c r="D41" s="95">
        <f t="shared" ref="D41:D44" si="9">F41*5</f>
        <v>8874.4249999999993</v>
      </c>
      <c r="E41" s="95">
        <f t="shared" ref="E41:E44" si="10">G41*5</f>
        <v>15006.095000000001</v>
      </c>
      <c r="F41" s="35">
        <f>'data input'!E206</f>
        <v>1774.885</v>
      </c>
      <c r="G41" s="35">
        <f>'data input'!$E$107</f>
        <v>3001.2190000000001</v>
      </c>
      <c r="I41" s="35"/>
      <c r="J41" s="131"/>
      <c r="K41" s="143"/>
      <c r="L41" s="132"/>
      <c r="M41" s="35"/>
    </row>
    <row r="42" spans="1:13" x14ac:dyDescent="0.2">
      <c r="B42" s="263" t="s">
        <v>86</v>
      </c>
      <c r="C42" s="35">
        <f>'data input'!L177</f>
        <v>48314.5</v>
      </c>
      <c r="D42" s="95">
        <f t="shared" si="9"/>
        <v>7848.6</v>
      </c>
      <c r="E42" s="95">
        <f t="shared" si="10"/>
        <v>15648.454999999998</v>
      </c>
      <c r="F42" s="35">
        <f>'data input'!E207</f>
        <v>1569.72</v>
      </c>
      <c r="G42" s="35">
        <f>'data input'!$G$107</f>
        <v>3129.6909999999998</v>
      </c>
      <c r="I42" s="35"/>
      <c r="J42" s="131"/>
      <c r="K42" s="226"/>
    </row>
    <row r="43" spans="1:13" x14ac:dyDescent="0.2">
      <c r="B43" s="263" t="s">
        <v>87</v>
      </c>
      <c r="C43" s="35">
        <f>'data input'!L178</f>
        <v>40514.637999999999</v>
      </c>
      <c r="D43" s="95">
        <f t="shared" si="9"/>
        <v>7118.3249999999998</v>
      </c>
      <c r="E43" s="95">
        <f t="shared" si="10"/>
        <v>14713.989999999998</v>
      </c>
      <c r="F43" s="35">
        <f>'data input'!E208</f>
        <v>1423.665</v>
      </c>
      <c r="G43" s="35">
        <f>'data input'!$I$107</f>
        <v>2942.7979999999998</v>
      </c>
      <c r="I43" s="35"/>
      <c r="J43" s="131"/>
      <c r="K43" s="226"/>
    </row>
    <row r="44" spans="1:13" x14ac:dyDescent="0.2">
      <c r="B44" s="263" t="s">
        <v>88</v>
      </c>
      <c r="C44" s="35">
        <f>'data input'!L179</f>
        <v>32918.976999999999</v>
      </c>
      <c r="D44" s="95">
        <f t="shared" si="9"/>
        <v>7123.9750000000004</v>
      </c>
      <c r="E44" s="95">
        <f t="shared" si="10"/>
        <v>11617.184999999999</v>
      </c>
      <c r="F44" s="35">
        <f>'data input'!E209</f>
        <v>1424.7950000000001</v>
      </c>
      <c r="G44" s="35">
        <f>'data input'!$K$107</f>
        <v>2323.4369999999999</v>
      </c>
      <c r="I44" s="35"/>
      <c r="J44" s="131"/>
      <c r="K44" s="226"/>
    </row>
    <row r="45" spans="1:13" x14ac:dyDescent="0.2">
      <c r="B45" s="128"/>
      <c r="C45" s="35"/>
      <c r="D45" s="96"/>
      <c r="E45" s="96"/>
      <c r="F45" s="35"/>
      <c r="G45" s="35"/>
      <c r="K45" s="226"/>
    </row>
    <row r="46" spans="1:13" x14ac:dyDescent="0.2">
      <c r="A46" s="89" t="s">
        <v>2</v>
      </c>
      <c r="B46" s="263" t="s">
        <v>84</v>
      </c>
      <c r="C46" s="35">
        <f>'data input'!L181</f>
        <v>152346.31299999999</v>
      </c>
      <c r="D46" s="95">
        <f>F46*5</f>
        <v>34572.665000000001</v>
      </c>
      <c r="E46" s="95">
        <f>G46*5</f>
        <v>36457.404999999999</v>
      </c>
      <c r="F46" s="35">
        <f>'data input'!E211</f>
        <v>6914.5330000000004</v>
      </c>
      <c r="G46" s="35">
        <f>'data input'!$C$119</f>
        <v>7291.4809999999998</v>
      </c>
      <c r="I46" s="35"/>
      <c r="K46" s="226"/>
    </row>
    <row r="47" spans="1:13" x14ac:dyDescent="0.2">
      <c r="B47" s="263" t="s">
        <v>85</v>
      </c>
      <c r="C47" s="35">
        <f>'data input'!L182</f>
        <v>149234.09899999999</v>
      </c>
      <c r="D47" s="95">
        <f t="shared" ref="D47:D50" si="11">F47*5</f>
        <v>32975.019999999997</v>
      </c>
      <c r="E47" s="95">
        <f t="shared" ref="E47:E50" si="12">G47*5</f>
        <v>40481.68</v>
      </c>
      <c r="F47" s="35">
        <f>'data input'!E212</f>
        <v>6595.0039999999999</v>
      </c>
      <c r="G47" s="35">
        <f>'data input'!$E$119</f>
        <v>8096.3360000000002</v>
      </c>
      <c r="I47" s="35"/>
      <c r="J47" s="131"/>
      <c r="K47" s="143"/>
      <c r="L47" s="143"/>
      <c r="M47" s="35"/>
    </row>
    <row r="48" spans="1:13" x14ac:dyDescent="0.2">
      <c r="B48" s="263" t="s">
        <v>86</v>
      </c>
      <c r="C48" s="35">
        <f>'data input'!L183</f>
        <v>141727.43</v>
      </c>
      <c r="D48" s="95">
        <f t="shared" si="11"/>
        <v>31098.305</v>
      </c>
      <c r="E48" s="95">
        <f t="shared" si="12"/>
        <v>46058.01</v>
      </c>
      <c r="F48" s="35">
        <f>'data input'!E213</f>
        <v>6219.6610000000001</v>
      </c>
      <c r="G48" s="35">
        <f>'data input'!$G$119</f>
        <v>9211.6020000000008</v>
      </c>
      <c r="I48" s="35"/>
      <c r="J48" s="131"/>
      <c r="K48" s="226"/>
    </row>
    <row r="49" spans="1:13" x14ac:dyDescent="0.2">
      <c r="B49" s="263" t="s">
        <v>87</v>
      </c>
      <c r="C49" s="35">
        <f>'data input'!L184</f>
        <v>126767.724</v>
      </c>
      <c r="D49" s="95">
        <f t="shared" si="11"/>
        <v>28063.395</v>
      </c>
      <c r="E49" s="95">
        <f t="shared" si="12"/>
        <v>45227.404999999999</v>
      </c>
      <c r="F49" s="35">
        <f>'data input'!E214</f>
        <v>5612.6790000000001</v>
      </c>
      <c r="G49" s="35">
        <f>'data input'!$I$119</f>
        <v>9045.4809999999998</v>
      </c>
      <c r="I49" s="35"/>
      <c r="J49" s="131"/>
      <c r="K49" s="226"/>
    </row>
    <row r="50" spans="1:13" x14ac:dyDescent="0.2">
      <c r="B50" s="263" t="s">
        <v>88</v>
      </c>
      <c r="C50" s="35">
        <f>'data input'!L185</f>
        <v>109603.713</v>
      </c>
      <c r="D50" s="95">
        <f t="shared" si="11"/>
        <v>26554.879999999997</v>
      </c>
      <c r="E50" s="95">
        <f t="shared" si="12"/>
        <v>42111.135000000002</v>
      </c>
      <c r="F50" s="35">
        <f>'data input'!E215</f>
        <v>5310.9759999999997</v>
      </c>
      <c r="G50" s="35">
        <f>'data input'!$K$119</f>
        <v>8422.2270000000008</v>
      </c>
      <c r="I50" s="35"/>
      <c r="J50" s="131"/>
      <c r="K50" s="226"/>
    </row>
    <row r="51" spans="1:13" x14ac:dyDescent="0.2">
      <c r="B51" s="128"/>
      <c r="C51" s="35"/>
      <c r="D51" s="96"/>
      <c r="E51" s="96"/>
      <c r="F51" s="35"/>
      <c r="G51" s="35"/>
      <c r="K51" s="226"/>
    </row>
    <row r="52" spans="1:13" x14ac:dyDescent="0.2">
      <c r="A52" s="89" t="s">
        <v>3</v>
      </c>
      <c r="B52" s="263" t="s">
        <v>84</v>
      </c>
      <c r="C52" s="35">
        <f>'data input'!L187</f>
        <v>16933.036</v>
      </c>
      <c r="D52" s="95">
        <f>F52*5</f>
        <v>3159.64</v>
      </c>
      <c r="E52" s="95">
        <f>G52*5</f>
        <v>5007.9250000000002</v>
      </c>
      <c r="F52" s="35">
        <f>'data input'!E217</f>
        <v>631.928</v>
      </c>
      <c r="G52" s="35">
        <f>'data input'!$C$131</f>
        <v>1001.585</v>
      </c>
      <c r="I52" s="35"/>
      <c r="K52" s="226"/>
    </row>
    <row r="53" spans="1:13" x14ac:dyDescent="0.2">
      <c r="B53" s="263" t="s">
        <v>85</v>
      </c>
      <c r="C53" s="35">
        <f>'data input'!L188</f>
        <v>15071.569</v>
      </c>
      <c r="D53" s="95">
        <f t="shared" ref="D53:D56" si="13">F53*5</f>
        <v>2790.9850000000001</v>
      </c>
      <c r="E53" s="95">
        <f t="shared" ref="E53:E56" si="14">G53*5</f>
        <v>5320.2</v>
      </c>
      <c r="F53" s="35">
        <f>'data input'!E218</f>
        <v>558.197</v>
      </c>
      <c r="G53" s="35">
        <f>'data input'!$E$131</f>
        <v>1064.04</v>
      </c>
      <c r="I53" s="35"/>
      <c r="J53" s="131"/>
      <c r="K53" s="227"/>
      <c r="L53" s="133"/>
      <c r="M53" s="35"/>
    </row>
    <row r="54" spans="1:13" x14ac:dyDescent="0.2">
      <c r="B54" s="263" t="s">
        <v>86</v>
      </c>
      <c r="C54" s="35">
        <f>'data input'!L189</f>
        <v>12542.352999999999</v>
      </c>
      <c r="D54" s="95">
        <f t="shared" si="13"/>
        <v>2552.96</v>
      </c>
      <c r="E54" s="95">
        <f t="shared" si="14"/>
        <v>3948.6849999999999</v>
      </c>
      <c r="F54" s="35">
        <f>'data input'!E219</f>
        <v>510.59199999999998</v>
      </c>
      <c r="G54" s="35">
        <f>'data input'!$G$131</f>
        <v>789.73699999999997</v>
      </c>
      <c r="I54" s="35"/>
      <c r="J54" s="131"/>
      <c r="K54" s="226"/>
    </row>
    <row r="55" spans="1:13" x14ac:dyDescent="0.2">
      <c r="B55" s="263" t="s">
        <v>87</v>
      </c>
      <c r="C55" s="35">
        <f>'data input'!L190</f>
        <v>11146.628000000001</v>
      </c>
      <c r="D55" s="95">
        <f t="shared" si="13"/>
        <v>2574.7550000000001</v>
      </c>
      <c r="E55" s="95">
        <f t="shared" si="14"/>
        <v>3759.375</v>
      </c>
      <c r="F55" s="35">
        <f>'data input'!E220</f>
        <v>514.95100000000002</v>
      </c>
      <c r="G55" s="35">
        <f>'data input'!$I$131</f>
        <v>751.875</v>
      </c>
      <c r="I55" s="35"/>
      <c r="J55" s="131"/>
      <c r="K55" s="226"/>
    </row>
    <row r="56" spans="1:13" x14ac:dyDescent="0.2">
      <c r="B56" s="263" t="s">
        <v>88</v>
      </c>
      <c r="C56" s="35">
        <f>'data input'!L191</f>
        <v>9962.0049999999992</v>
      </c>
      <c r="D56" s="95">
        <f t="shared" si="13"/>
        <v>2758.375</v>
      </c>
      <c r="E56" s="95">
        <f t="shared" si="14"/>
        <v>3500.1749999999997</v>
      </c>
      <c r="F56" s="35">
        <f>'data input'!E221</f>
        <v>551.67499999999995</v>
      </c>
      <c r="G56" s="35">
        <f>'data input'!$K$131</f>
        <v>700.03499999999997</v>
      </c>
      <c r="I56" s="35"/>
      <c r="J56" s="131"/>
      <c r="K56" s="226"/>
    </row>
  </sheetData>
  <mergeCells count="4">
    <mergeCell ref="F4:G4"/>
    <mergeCell ref="D4:E4"/>
    <mergeCell ref="D32:E32"/>
    <mergeCell ref="F32:G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26"/>
  <sheetViews>
    <sheetView workbookViewId="0"/>
  </sheetViews>
  <sheetFormatPr defaultRowHeight="12.75" x14ac:dyDescent="0.2"/>
  <cols>
    <col min="1" max="2" width="9" style="168"/>
    <col min="3" max="3" width="10.25" style="168" bestFit="1" customWidth="1"/>
    <col min="4" max="5" width="9" style="168"/>
    <col min="6" max="6" width="11" style="168" bestFit="1" customWidth="1"/>
    <col min="7" max="11" width="9" style="168"/>
    <col min="12" max="12" width="11.875" style="168" bestFit="1" customWidth="1"/>
    <col min="13" max="16384" width="9" style="168"/>
  </cols>
  <sheetData>
    <row r="2" spans="1:12" x14ac:dyDescent="0.2">
      <c r="A2" s="168" t="s">
        <v>70</v>
      </c>
    </row>
    <row r="7" spans="1:12" x14ac:dyDescent="0.2">
      <c r="B7" s="264"/>
      <c r="C7" s="264" t="s">
        <v>71</v>
      </c>
      <c r="D7" s="264" t="s">
        <v>72</v>
      </c>
      <c r="K7" s="264" t="s">
        <v>75</v>
      </c>
      <c r="L7" s="264" t="s">
        <v>73</v>
      </c>
    </row>
    <row r="8" spans="1:12" x14ac:dyDescent="0.2">
      <c r="B8" s="264" t="s">
        <v>108</v>
      </c>
      <c r="C8" s="169">
        <v>65.866199999999992</v>
      </c>
      <c r="D8" s="169">
        <v>61.064480000000003</v>
      </c>
      <c r="E8" s="169"/>
      <c r="F8" s="169"/>
      <c r="G8" s="169"/>
      <c r="H8" s="169"/>
      <c r="I8" s="169"/>
      <c r="J8" s="169"/>
      <c r="K8" s="170">
        <v>5.0116198249836064</v>
      </c>
      <c r="L8" s="266">
        <v>3.0603195857031493</v>
      </c>
    </row>
    <row r="9" spans="1:12" x14ac:dyDescent="0.2">
      <c r="B9" s="265" t="s">
        <v>109</v>
      </c>
      <c r="C9" s="169">
        <v>79.980289999999997</v>
      </c>
      <c r="D9" s="169">
        <v>86.962450000000004</v>
      </c>
      <c r="E9" s="169"/>
      <c r="F9" s="169"/>
      <c r="G9" s="169"/>
      <c r="H9" s="169"/>
      <c r="I9" s="169"/>
      <c r="J9" s="169"/>
      <c r="K9" s="170">
        <v>4.3479082623555589</v>
      </c>
      <c r="L9" s="266">
        <v>3.7810475486968222</v>
      </c>
    </row>
    <row r="10" spans="1:12" x14ac:dyDescent="0.2">
      <c r="B10" s="264" t="s">
        <v>110</v>
      </c>
      <c r="C10" s="169">
        <v>94.851129999999984</v>
      </c>
      <c r="D10" s="169">
        <v>133.89865999999998</v>
      </c>
      <c r="E10" s="169"/>
      <c r="F10" s="169"/>
      <c r="G10" s="169"/>
      <c r="H10" s="169"/>
      <c r="I10" s="169"/>
      <c r="J10" s="169"/>
      <c r="K10" s="170">
        <v>4.6924346793599954</v>
      </c>
      <c r="L10" s="266">
        <v>6.2831071570383292</v>
      </c>
    </row>
    <row r="11" spans="1:12" x14ac:dyDescent="0.2">
      <c r="B11" s="264" t="s">
        <v>111</v>
      </c>
      <c r="C11" s="169">
        <v>106.39833</v>
      </c>
      <c r="D11" s="169">
        <v>175.06038000000001</v>
      </c>
      <c r="E11" s="169"/>
      <c r="F11" s="169"/>
      <c r="G11" s="169"/>
      <c r="H11" s="169"/>
      <c r="I11" s="169"/>
      <c r="J11" s="169"/>
      <c r="K11" s="170">
        <v>3.2543291149930607</v>
      </c>
      <c r="L11" s="266">
        <v>5.6970409151574888</v>
      </c>
    </row>
    <row r="12" spans="1:12" x14ac:dyDescent="0.2">
      <c r="B12" s="264" t="s">
        <v>112</v>
      </c>
      <c r="C12" s="169">
        <v>102.28031</v>
      </c>
      <c r="D12" s="169">
        <v>141.73393999999999</v>
      </c>
      <c r="E12" s="169"/>
      <c r="F12" s="169"/>
      <c r="G12" s="169"/>
      <c r="H12" s="169"/>
      <c r="I12" s="169"/>
      <c r="J12" s="169"/>
      <c r="K12" s="170">
        <v>3.5846633005692676</v>
      </c>
      <c r="L12" s="266">
        <v>5.0806845316308653</v>
      </c>
    </row>
    <row r="13" spans="1:12" x14ac:dyDescent="0.2">
      <c r="B13" s="264" t="s">
        <v>113</v>
      </c>
      <c r="C13" s="169">
        <v>73.612899999999996</v>
      </c>
      <c r="D13" s="169">
        <v>73.207809999999995</v>
      </c>
      <c r="E13" s="169"/>
      <c r="F13" s="169"/>
      <c r="G13" s="169"/>
      <c r="H13" s="169"/>
      <c r="I13" s="169"/>
      <c r="J13" s="169"/>
      <c r="K13" s="170">
        <v>4.7547729094279623</v>
      </c>
      <c r="L13" s="266">
        <v>3.4808651174654943</v>
      </c>
    </row>
    <row r="14" spans="1:12" x14ac:dyDescent="0.2">
      <c r="B14" s="264" t="s">
        <v>114</v>
      </c>
      <c r="C14" s="169">
        <v>30.92803</v>
      </c>
      <c r="D14" s="169">
        <v>18.843299999999996</v>
      </c>
      <c r="E14" s="169"/>
      <c r="F14" s="169"/>
      <c r="G14" s="169"/>
      <c r="H14" s="169"/>
      <c r="I14" s="169"/>
      <c r="J14" s="169"/>
      <c r="K14" s="170">
        <v>6.7964983349505141</v>
      </c>
      <c r="L14" s="266">
        <v>1.2806845707497299</v>
      </c>
    </row>
    <row r="15" spans="1:12" x14ac:dyDescent="0.2">
      <c r="B15" s="264" t="s">
        <v>115</v>
      </c>
      <c r="C15" s="169">
        <v>30.92803</v>
      </c>
      <c r="D15" s="169">
        <v>18.843299999999996</v>
      </c>
      <c r="E15" s="169"/>
      <c r="F15" s="169"/>
      <c r="G15" s="169"/>
      <c r="H15" s="169"/>
      <c r="I15" s="169"/>
      <c r="J15" s="169"/>
      <c r="K15" s="170">
        <v>6.7964983349505141</v>
      </c>
      <c r="L15" s="266">
        <v>1.2806845707497299</v>
      </c>
    </row>
    <row r="16" spans="1:12" x14ac:dyDescent="0.2">
      <c r="B16" s="264" t="s">
        <v>116</v>
      </c>
      <c r="C16" s="169">
        <v>7.3208199999999994</v>
      </c>
      <c r="D16" s="169">
        <v>5.1544249999999998</v>
      </c>
      <c r="E16" s="169"/>
      <c r="F16" s="169"/>
      <c r="G16" s="169"/>
      <c r="H16" s="169"/>
      <c r="I16" s="169"/>
      <c r="J16" s="169"/>
      <c r="K16" s="170">
        <v>13.849195586553021</v>
      </c>
      <c r="L16" s="266">
        <v>0.71384639961218554</v>
      </c>
    </row>
    <row r="17" spans="2:12" x14ac:dyDescent="0.2">
      <c r="B17" s="264" t="s">
        <v>117</v>
      </c>
      <c r="C17" s="169">
        <v>7.3208199999999994</v>
      </c>
      <c r="D17" s="169">
        <v>5.1544249999999998</v>
      </c>
      <c r="E17" s="169"/>
      <c r="F17" s="169"/>
      <c r="G17" s="169"/>
      <c r="H17" s="169"/>
      <c r="I17" s="169"/>
      <c r="J17" s="169"/>
      <c r="K17" s="170">
        <v>13.849195586553021</v>
      </c>
      <c r="L17" s="266">
        <v>0.71384639961218554</v>
      </c>
    </row>
    <row r="18" spans="2:12" x14ac:dyDescent="0.2">
      <c r="B18" s="264" t="s">
        <v>118</v>
      </c>
      <c r="C18" s="169">
        <v>0.58378249999999998</v>
      </c>
      <c r="D18" s="169">
        <v>1.9346049999999997</v>
      </c>
      <c r="E18" s="169"/>
      <c r="F18" s="169"/>
      <c r="G18" s="169"/>
      <c r="H18" s="169"/>
      <c r="I18" s="169"/>
      <c r="J18" s="169"/>
      <c r="K18" s="170">
        <v>16.410947841090479</v>
      </c>
      <c r="L18" s="266">
        <v>0.3174870174811284</v>
      </c>
    </row>
    <row r="19" spans="2:12" x14ac:dyDescent="0.2">
      <c r="B19" s="264" t="s">
        <v>119</v>
      </c>
      <c r="C19" s="169">
        <v>0.58378249999999998</v>
      </c>
      <c r="D19" s="169">
        <v>1.9346049999999997</v>
      </c>
      <c r="E19" s="169"/>
      <c r="F19" s="169"/>
      <c r="G19" s="169"/>
      <c r="H19" s="169"/>
      <c r="I19" s="169"/>
      <c r="J19" s="169"/>
      <c r="K19" s="170">
        <v>16.410947841090479</v>
      </c>
      <c r="L19" s="266">
        <v>0.3174870174811284</v>
      </c>
    </row>
    <row r="20" spans="2:12" x14ac:dyDescent="0.2">
      <c r="B20" s="264" t="s">
        <v>120</v>
      </c>
      <c r="C20" s="169">
        <v>0.58378249999999998</v>
      </c>
      <c r="D20" s="169">
        <v>1.9346049999999997</v>
      </c>
      <c r="E20" s="169"/>
      <c r="F20" s="169"/>
      <c r="G20" s="169"/>
      <c r="H20" s="169"/>
      <c r="I20" s="169"/>
      <c r="J20" s="169"/>
      <c r="K20" s="170">
        <v>16.410947841090479</v>
      </c>
      <c r="L20" s="266">
        <v>0.3174870174811284</v>
      </c>
    </row>
    <row r="21" spans="2:12" x14ac:dyDescent="0.2">
      <c r="B21" s="264" t="s">
        <v>121</v>
      </c>
      <c r="C21" s="169">
        <v>0.58378249999999998</v>
      </c>
      <c r="D21" s="169">
        <v>1.9346049999999997</v>
      </c>
      <c r="E21" s="169"/>
      <c r="F21" s="169"/>
      <c r="G21" s="169"/>
      <c r="H21" s="169"/>
      <c r="I21" s="169"/>
      <c r="J21" s="169"/>
      <c r="K21" s="170">
        <v>16.410947841090479</v>
      </c>
      <c r="L21" s="266">
        <v>0.3174870174811284</v>
      </c>
    </row>
    <row r="22" spans="2:12" x14ac:dyDescent="0.2">
      <c r="B22" s="264" t="s">
        <v>122</v>
      </c>
      <c r="C22" s="169">
        <v>0.44398499999999996</v>
      </c>
      <c r="D22" s="169">
        <v>0.46874500000000002</v>
      </c>
      <c r="E22" s="169"/>
      <c r="F22" s="169"/>
      <c r="G22" s="169"/>
      <c r="H22" s="169"/>
      <c r="I22" s="169"/>
      <c r="J22" s="169"/>
      <c r="K22" s="170">
        <v>26.748188243953308</v>
      </c>
      <c r="L22" s="266">
        <v>0.12538079498411894</v>
      </c>
    </row>
    <row r="23" spans="2:12" x14ac:dyDescent="0.2">
      <c r="B23" s="264" t="s">
        <v>123</v>
      </c>
      <c r="C23" s="169">
        <v>0.44398499999999996</v>
      </c>
      <c r="D23" s="169">
        <v>0.46874500000000002</v>
      </c>
      <c r="E23" s="169"/>
      <c r="F23" s="169"/>
      <c r="G23" s="169"/>
      <c r="H23" s="169"/>
      <c r="I23" s="169"/>
      <c r="J23" s="169"/>
      <c r="K23" s="170">
        <v>26.748188243953308</v>
      </c>
      <c r="L23" s="266">
        <v>0.12538079498411894</v>
      </c>
    </row>
    <row r="24" spans="2:12" x14ac:dyDescent="0.2">
      <c r="B24" s="264" t="s">
        <v>124</v>
      </c>
      <c r="C24" s="169">
        <v>0.44398499999999996</v>
      </c>
      <c r="D24" s="169">
        <v>0.46874500000000002</v>
      </c>
      <c r="E24" s="169"/>
      <c r="F24" s="169"/>
      <c r="G24" s="169"/>
      <c r="H24" s="169"/>
      <c r="I24" s="169"/>
      <c r="J24" s="169"/>
      <c r="K24" s="170">
        <v>26.748188243953308</v>
      </c>
      <c r="L24" s="266">
        <v>0.12538079498411894</v>
      </c>
    </row>
    <row r="25" spans="2:12" x14ac:dyDescent="0.2">
      <c r="B25" s="264" t="s">
        <v>125</v>
      </c>
      <c r="C25" s="169">
        <v>0.44398499999999996</v>
      </c>
      <c r="D25" s="169">
        <v>0.46874500000000002</v>
      </c>
      <c r="E25" s="169"/>
      <c r="F25" s="169"/>
      <c r="G25" s="169"/>
      <c r="H25" s="169"/>
      <c r="I25" s="169"/>
      <c r="J25" s="169"/>
      <c r="K25" s="170">
        <v>26.748188243953308</v>
      </c>
      <c r="L25" s="266">
        <v>0.12538079498411894</v>
      </c>
    </row>
    <row r="26" spans="2:12" x14ac:dyDescent="0.2">
      <c r="B26" s="264" t="s">
        <v>74</v>
      </c>
      <c r="C26" s="169">
        <v>0.65749000000000002</v>
      </c>
      <c r="D26" s="169">
        <v>1.99868</v>
      </c>
      <c r="E26" s="169"/>
      <c r="F26" s="169"/>
      <c r="G26" s="169"/>
      <c r="H26" s="169"/>
      <c r="I26" s="169"/>
      <c r="J26" s="169"/>
      <c r="K26" s="170">
        <v>32.575408562128835</v>
      </c>
      <c r="L26" s="266">
        <v>0.65107817584955663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workbookViewId="0"/>
  </sheetViews>
  <sheetFormatPr defaultRowHeight="12.75" x14ac:dyDescent="0.2"/>
  <cols>
    <col min="8" max="8" width="9.875" customWidth="1"/>
  </cols>
  <sheetData>
    <row r="1" spans="1:8" x14ac:dyDescent="0.2">
      <c r="A1" s="20"/>
    </row>
    <row r="2" spans="1:8" x14ac:dyDescent="0.2">
      <c r="A2" s="20" t="s">
        <v>65</v>
      </c>
    </row>
    <row r="3" spans="1:8" x14ac:dyDescent="0.2">
      <c r="A3" t="s">
        <v>66</v>
      </c>
    </row>
    <row r="6" spans="1:8" x14ac:dyDescent="0.2">
      <c r="B6" t="s">
        <v>19</v>
      </c>
    </row>
    <row r="7" spans="1:8" x14ac:dyDescent="0.2">
      <c r="B7" t="s">
        <v>67</v>
      </c>
    </row>
    <row r="9" spans="1:8" ht="25.5" x14ac:dyDescent="0.2">
      <c r="B9" s="128"/>
      <c r="C9" s="269" t="s">
        <v>81</v>
      </c>
      <c r="D9" s="269" t="s">
        <v>68</v>
      </c>
      <c r="E9" s="269" t="s">
        <v>82</v>
      </c>
      <c r="F9" s="269" t="s">
        <v>76</v>
      </c>
      <c r="G9" s="269" t="s">
        <v>83</v>
      </c>
      <c r="H9" s="269" t="s">
        <v>69</v>
      </c>
    </row>
    <row r="10" spans="1:8" x14ac:dyDescent="0.2">
      <c r="B10" s="128">
        <v>1979</v>
      </c>
      <c r="C10" s="35">
        <v>1090</v>
      </c>
      <c r="D10" s="35">
        <v>878.4</v>
      </c>
      <c r="E10" s="35">
        <v>2235</v>
      </c>
      <c r="F10" s="35">
        <v>2055.6999999999998</v>
      </c>
      <c r="G10" s="35">
        <v>3325</v>
      </c>
      <c r="H10" s="35">
        <v>2934.1</v>
      </c>
    </row>
    <row r="11" spans="1:8" x14ac:dyDescent="0.2">
      <c r="B11" s="128">
        <v>1980</v>
      </c>
      <c r="C11" s="35">
        <v>1189</v>
      </c>
      <c r="D11" s="35">
        <v>888.16</v>
      </c>
      <c r="E11" s="35">
        <v>2365</v>
      </c>
      <c r="F11" s="35">
        <v>2404.62</v>
      </c>
      <c r="G11" s="35">
        <v>3554</v>
      </c>
      <c r="H11" s="35">
        <v>3292.7799999999997</v>
      </c>
    </row>
    <row r="12" spans="1:8" x14ac:dyDescent="0.2">
      <c r="B12" s="128">
        <v>1981</v>
      </c>
      <c r="C12" s="35">
        <v>1288</v>
      </c>
      <c r="D12" s="35">
        <v>728.34</v>
      </c>
      <c r="E12" s="35">
        <v>2495</v>
      </c>
      <c r="F12" s="35">
        <v>2525.4</v>
      </c>
      <c r="G12" s="35">
        <v>3783</v>
      </c>
      <c r="H12" s="35">
        <v>3253.7400000000002</v>
      </c>
    </row>
    <row r="13" spans="1:8" x14ac:dyDescent="0.2">
      <c r="B13" s="128">
        <v>1982</v>
      </c>
      <c r="C13" s="35">
        <v>1387</v>
      </c>
      <c r="D13" s="35">
        <v>857.66</v>
      </c>
      <c r="E13" s="35">
        <v>2625</v>
      </c>
      <c r="F13" s="35">
        <v>2684</v>
      </c>
      <c r="G13" s="35">
        <v>4012</v>
      </c>
      <c r="H13" s="35">
        <v>3541.66</v>
      </c>
    </row>
    <row r="14" spans="1:8" x14ac:dyDescent="0.2">
      <c r="B14" s="128">
        <v>1983</v>
      </c>
      <c r="C14" s="35">
        <v>1486</v>
      </c>
      <c r="D14" s="35">
        <v>938.18</v>
      </c>
      <c r="E14" s="35">
        <v>2755</v>
      </c>
      <c r="F14" s="35">
        <v>2764.52</v>
      </c>
      <c r="G14" s="35">
        <v>4241</v>
      </c>
      <c r="H14" s="35">
        <v>3702.7</v>
      </c>
    </row>
    <row r="15" spans="1:8" x14ac:dyDescent="0.2">
      <c r="B15" s="128">
        <v>1984</v>
      </c>
      <c r="C15" s="35">
        <v>1585</v>
      </c>
      <c r="D15" s="35">
        <v>1107.76</v>
      </c>
      <c r="E15" s="35">
        <v>2885</v>
      </c>
      <c r="F15" s="35">
        <v>2884.08</v>
      </c>
      <c r="G15" s="35">
        <v>4470</v>
      </c>
      <c r="H15" s="35">
        <v>3991.84</v>
      </c>
    </row>
    <row r="16" spans="1:8" x14ac:dyDescent="0.2">
      <c r="B16" s="128">
        <v>1985</v>
      </c>
      <c r="C16" s="35">
        <v>1614</v>
      </c>
      <c r="D16" s="35">
        <v>1217.56</v>
      </c>
      <c r="E16" s="35">
        <v>2985</v>
      </c>
      <c r="F16" s="35">
        <v>2943.86</v>
      </c>
      <c r="G16" s="35">
        <v>4599</v>
      </c>
      <c r="H16" s="35">
        <v>4161.42</v>
      </c>
    </row>
    <row r="17" spans="2:8" x14ac:dyDescent="0.2">
      <c r="B17" s="128">
        <v>1986</v>
      </c>
      <c r="C17" s="35">
        <v>1643</v>
      </c>
      <c r="D17" s="35">
        <v>1337.12</v>
      </c>
      <c r="E17" s="35">
        <v>3085</v>
      </c>
      <c r="F17" s="35">
        <v>3143.94</v>
      </c>
      <c r="G17" s="35">
        <v>4728</v>
      </c>
      <c r="H17" s="35">
        <v>4481.0599999999995</v>
      </c>
    </row>
    <row r="18" spans="2:8" x14ac:dyDescent="0.2">
      <c r="B18" s="128">
        <v>1987</v>
      </c>
      <c r="C18" s="35">
        <v>1672</v>
      </c>
      <c r="D18" s="35">
        <v>1626.26</v>
      </c>
      <c r="E18" s="35">
        <v>3185</v>
      </c>
      <c r="F18" s="35">
        <v>3333.04</v>
      </c>
      <c r="G18" s="35">
        <v>4857</v>
      </c>
      <c r="H18" s="35">
        <v>4959.3</v>
      </c>
    </row>
    <row r="19" spans="2:8" x14ac:dyDescent="0.2">
      <c r="B19" s="128">
        <v>1988</v>
      </c>
      <c r="C19" s="35">
        <v>1701</v>
      </c>
      <c r="D19" s="35">
        <v>1916.62</v>
      </c>
      <c r="E19" s="35">
        <v>3285</v>
      </c>
      <c r="F19" s="35">
        <v>3323.2799999999997</v>
      </c>
      <c r="G19" s="35">
        <v>4986</v>
      </c>
      <c r="H19" s="35">
        <v>5239.8999999999996</v>
      </c>
    </row>
    <row r="20" spans="2:8" x14ac:dyDescent="0.2">
      <c r="B20" s="128">
        <v>1989</v>
      </c>
      <c r="C20" s="35">
        <v>1730</v>
      </c>
      <c r="D20" s="35">
        <v>2255.7799999999997</v>
      </c>
      <c r="E20" s="35">
        <v>3385</v>
      </c>
      <c r="F20" s="35">
        <v>3483.1</v>
      </c>
      <c r="G20" s="35">
        <v>5115</v>
      </c>
      <c r="H20" s="35">
        <v>5738.8799999999992</v>
      </c>
    </row>
    <row r="21" spans="2:8" x14ac:dyDescent="0.2">
      <c r="B21" s="128">
        <v>1990</v>
      </c>
      <c r="C21" s="35">
        <v>1887.6</v>
      </c>
      <c r="D21" s="35">
        <v>2196</v>
      </c>
      <c r="E21" s="35">
        <v>3445.8</v>
      </c>
      <c r="F21" s="35">
        <v>3452.6</v>
      </c>
      <c r="G21" s="35">
        <v>5333.4</v>
      </c>
      <c r="H21" s="35">
        <v>5648.6</v>
      </c>
    </row>
    <row r="22" spans="2:8" x14ac:dyDescent="0.2">
      <c r="B22" s="128">
        <v>1991</v>
      </c>
      <c r="C22" s="35">
        <v>2045.2</v>
      </c>
      <c r="D22" s="35">
        <v>1976.3999999999999</v>
      </c>
      <c r="E22" s="35">
        <v>3506.6</v>
      </c>
      <c r="F22" s="35">
        <v>3752.72</v>
      </c>
      <c r="G22" s="35">
        <v>5551.8</v>
      </c>
      <c r="H22" s="35">
        <v>5729.12</v>
      </c>
    </row>
    <row r="23" spans="2:8" x14ac:dyDescent="0.2">
      <c r="B23" s="128">
        <v>1992</v>
      </c>
      <c r="C23" s="35">
        <v>2202.8000000000002</v>
      </c>
      <c r="D23" s="35">
        <v>2075.2199999999998</v>
      </c>
      <c r="E23" s="35">
        <v>3567.4</v>
      </c>
      <c r="F23" s="35">
        <v>4051.62</v>
      </c>
      <c r="G23" s="35">
        <v>5770.2000000000007</v>
      </c>
      <c r="H23" s="35">
        <v>6126.84</v>
      </c>
    </row>
    <row r="24" spans="2:8" x14ac:dyDescent="0.2">
      <c r="B24" s="128">
        <v>1993</v>
      </c>
      <c r="C24" s="35">
        <v>2360.4</v>
      </c>
      <c r="D24" s="35">
        <v>2375.34</v>
      </c>
      <c r="E24" s="35">
        <v>3628.2</v>
      </c>
      <c r="F24" s="35">
        <v>4132.1400000000003</v>
      </c>
      <c r="G24" s="35">
        <v>5988.6</v>
      </c>
      <c r="H24" s="35">
        <v>6507.4800000000005</v>
      </c>
    </row>
    <row r="25" spans="2:8" x14ac:dyDescent="0.2">
      <c r="B25" s="128">
        <v>1994</v>
      </c>
      <c r="C25" s="35">
        <v>2518</v>
      </c>
      <c r="D25" s="35">
        <v>3036.58</v>
      </c>
      <c r="E25" s="35">
        <v>3689</v>
      </c>
      <c r="F25" s="35">
        <v>4311.4799999999996</v>
      </c>
      <c r="G25" s="35">
        <v>6207</v>
      </c>
      <c r="H25" s="35">
        <v>7348.0599999999995</v>
      </c>
    </row>
    <row r="26" spans="2:8" x14ac:dyDescent="0.2">
      <c r="B26" s="128">
        <v>1995</v>
      </c>
      <c r="C26" s="35">
        <v>2702.2</v>
      </c>
      <c r="D26" s="35">
        <v>3492.86</v>
      </c>
      <c r="E26" s="35">
        <v>3904.2</v>
      </c>
      <c r="F26" s="35">
        <v>4122.38</v>
      </c>
      <c r="G26" s="35">
        <v>6606.4</v>
      </c>
      <c r="H26" s="35">
        <v>7615.24</v>
      </c>
    </row>
    <row r="27" spans="2:8" x14ac:dyDescent="0.2">
      <c r="B27" s="128">
        <v>1996</v>
      </c>
      <c r="C27" s="35">
        <v>2886.4</v>
      </c>
      <c r="D27" s="35">
        <v>3331.8199999999997</v>
      </c>
      <c r="E27" s="35">
        <v>4119.3999999999996</v>
      </c>
      <c r="F27" s="35">
        <v>4283.42</v>
      </c>
      <c r="G27" s="35">
        <v>7005.7999999999993</v>
      </c>
      <c r="H27" s="35">
        <v>7615.24</v>
      </c>
    </row>
    <row r="28" spans="2:8" x14ac:dyDescent="0.2">
      <c r="B28" s="128">
        <v>1997</v>
      </c>
      <c r="C28" s="35">
        <v>3070.6</v>
      </c>
      <c r="D28" s="35">
        <v>3425.7599999999998</v>
      </c>
      <c r="E28" s="35">
        <v>4334.6000000000004</v>
      </c>
      <c r="F28" s="35">
        <v>4562.8</v>
      </c>
      <c r="G28" s="35">
        <v>7405.2000000000007</v>
      </c>
      <c r="H28" s="35">
        <v>7988.5599999999995</v>
      </c>
    </row>
    <row r="29" spans="2:8" x14ac:dyDescent="0.2">
      <c r="B29" s="128">
        <v>1998</v>
      </c>
      <c r="C29" s="35">
        <v>3254.8</v>
      </c>
      <c r="D29" s="35">
        <v>3172</v>
      </c>
      <c r="E29" s="35">
        <v>4549.8</v>
      </c>
      <c r="F29" s="35">
        <v>4819</v>
      </c>
      <c r="G29" s="35">
        <v>7804.6</v>
      </c>
      <c r="H29" s="35">
        <v>7991</v>
      </c>
    </row>
    <row r="30" spans="2:8" x14ac:dyDescent="0.2">
      <c r="B30" s="128">
        <v>1999</v>
      </c>
      <c r="C30" s="35">
        <v>3439</v>
      </c>
      <c r="D30" s="35">
        <v>3070.74</v>
      </c>
      <c r="E30" s="35">
        <v>4765</v>
      </c>
      <c r="F30" s="35">
        <v>5431.44</v>
      </c>
      <c r="G30" s="35">
        <v>8204</v>
      </c>
      <c r="H30" s="35">
        <v>8502.18</v>
      </c>
    </row>
    <row r="31" spans="2:8" x14ac:dyDescent="0.2">
      <c r="B31" s="128">
        <v>2000</v>
      </c>
      <c r="C31" s="35">
        <v>3900.4</v>
      </c>
      <c r="D31" s="35">
        <v>3101.24</v>
      </c>
      <c r="E31" s="35">
        <v>4837</v>
      </c>
      <c r="F31" s="35">
        <v>5519.28</v>
      </c>
      <c r="G31" s="35">
        <v>8737.4</v>
      </c>
      <c r="H31" s="35">
        <v>8620.52</v>
      </c>
    </row>
    <row r="32" spans="2:8" x14ac:dyDescent="0.2">
      <c r="B32" s="128">
        <v>2001</v>
      </c>
      <c r="C32" s="35">
        <v>4361.8</v>
      </c>
      <c r="D32" s="35">
        <v>3490.42</v>
      </c>
      <c r="E32" s="35">
        <v>4909</v>
      </c>
      <c r="F32" s="35">
        <v>5133.76</v>
      </c>
      <c r="G32" s="35">
        <v>9270.7999999999993</v>
      </c>
      <c r="H32" s="35">
        <v>8624.18</v>
      </c>
    </row>
    <row r="33" spans="2:8" x14ac:dyDescent="0.2">
      <c r="B33" s="128">
        <v>2002</v>
      </c>
      <c r="C33" s="35">
        <v>4823.2</v>
      </c>
      <c r="D33" s="35">
        <v>3370.86</v>
      </c>
      <c r="E33" s="35">
        <v>4981</v>
      </c>
      <c r="F33" s="35">
        <v>5203.3</v>
      </c>
      <c r="G33" s="35">
        <v>9804.2000000000007</v>
      </c>
      <c r="H33" s="35">
        <v>8574.16</v>
      </c>
    </row>
    <row r="34" spans="2:8" x14ac:dyDescent="0.2">
      <c r="B34" s="128">
        <v>2003</v>
      </c>
      <c r="C34" s="35">
        <v>5284.6</v>
      </c>
      <c r="D34" s="35">
        <v>3734.42</v>
      </c>
      <c r="E34" s="35">
        <v>5053</v>
      </c>
      <c r="F34" s="35">
        <v>5358.24</v>
      </c>
      <c r="G34" s="35">
        <v>10337.6</v>
      </c>
      <c r="H34" s="35">
        <v>9092.66</v>
      </c>
    </row>
    <row r="35" spans="2:8" x14ac:dyDescent="0.2">
      <c r="B35" s="128">
        <v>2004</v>
      </c>
      <c r="C35" s="35">
        <v>5746</v>
      </c>
      <c r="D35" s="35">
        <v>3923.52</v>
      </c>
      <c r="E35" s="35">
        <v>5125</v>
      </c>
      <c r="F35" s="35">
        <v>5507.08</v>
      </c>
      <c r="G35" s="35">
        <v>10871</v>
      </c>
      <c r="H35" s="35">
        <v>9430.6</v>
      </c>
    </row>
    <row r="36" spans="2:8" x14ac:dyDescent="0.2">
      <c r="B36" s="128">
        <v>2005</v>
      </c>
      <c r="C36" s="35">
        <v>5834.4</v>
      </c>
      <c r="D36" s="35">
        <v>4219.9799999999996</v>
      </c>
      <c r="E36" s="35">
        <v>5177.8</v>
      </c>
      <c r="F36" s="35">
        <v>5155.72</v>
      </c>
      <c r="G36" s="35">
        <v>11012.2</v>
      </c>
      <c r="H36" s="35">
        <v>9375.7000000000007</v>
      </c>
    </row>
    <row r="37" spans="2:8" x14ac:dyDescent="0.2">
      <c r="B37" s="128">
        <v>2006</v>
      </c>
      <c r="C37" s="35">
        <v>5922.8</v>
      </c>
      <c r="D37" s="35">
        <v>4442.0199999999995</v>
      </c>
      <c r="E37" s="35">
        <v>5230.6000000000004</v>
      </c>
      <c r="F37" s="35">
        <v>5145.96</v>
      </c>
      <c r="G37" s="35">
        <v>11153.400000000001</v>
      </c>
      <c r="H37" s="35">
        <v>9587.98</v>
      </c>
    </row>
    <row r="38" spans="2:8" x14ac:dyDescent="0.2">
      <c r="B38" s="128">
        <v>2007</v>
      </c>
      <c r="C38" s="35">
        <v>6011.2</v>
      </c>
      <c r="D38" s="35">
        <v>4944.66</v>
      </c>
      <c r="E38" s="35">
        <v>5283.4</v>
      </c>
      <c r="F38" s="35">
        <v>5233.8</v>
      </c>
      <c r="G38" s="35">
        <v>11294.599999999999</v>
      </c>
      <c r="H38" s="35">
        <v>10178.459999999999</v>
      </c>
    </row>
    <row r="39" spans="2:8" x14ac:dyDescent="0.2">
      <c r="B39" s="128">
        <v>2008</v>
      </c>
      <c r="C39" s="35">
        <v>6099.6</v>
      </c>
      <c r="D39" s="35">
        <v>4633.5599999999995</v>
      </c>
      <c r="E39" s="35">
        <v>5336.2</v>
      </c>
      <c r="F39" s="35">
        <v>4900.74</v>
      </c>
      <c r="G39" s="35">
        <v>11435.8</v>
      </c>
      <c r="H39" s="35">
        <v>9534.2999999999993</v>
      </c>
    </row>
    <row r="40" spans="2:8" x14ac:dyDescent="0.2">
      <c r="B40" s="128">
        <v>2009</v>
      </c>
      <c r="C40" s="35">
        <v>6188</v>
      </c>
      <c r="D40" s="35">
        <v>3956.46</v>
      </c>
      <c r="E40" s="35">
        <v>5389</v>
      </c>
      <c r="F40" s="35">
        <v>5737.66</v>
      </c>
      <c r="G40" s="35">
        <v>11577</v>
      </c>
      <c r="H40" s="35">
        <v>9694.119999999999</v>
      </c>
    </row>
    <row r="41" spans="2:8" x14ac:dyDescent="0.2">
      <c r="B41" s="128">
        <v>2010</v>
      </c>
      <c r="C41" s="35">
        <v>6861.2</v>
      </c>
      <c r="D41" s="35">
        <v>5581.5</v>
      </c>
      <c r="E41" s="35">
        <v>5697.8</v>
      </c>
      <c r="F41" s="35">
        <v>5148.3999999999996</v>
      </c>
      <c r="G41" s="35">
        <v>12559</v>
      </c>
      <c r="H41" s="35">
        <v>10729.9</v>
      </c>
    </row>
    <row r="42" spans="2:8" x14ac:dyDescent="0.2">
      <c r="B42" s="128">
        <v>2011</v>
      </c>
      <c r="C42" s="35">
        <v>7534.4</v>
      </c>
      <c r="D42" s="35">
        <v>6262.26</v>
      </c>
      <c r="E42" s="35">
        <v>6006.6</v>
      </c>
      <c r="F42" s="35">
        <v>5416.8</v>
      </c>
      <c r="G42" s="35">
        <v>13541</v>
      </c>
      <c r="H42" s="35">
        <v>11679.060000000001</v>
      </c>
    </row>
    <row r="43" spans="2:8" x14ac:dyDescent="0.2">
      <c r="B43" s="128">
        <v>2012</v>
      </c>
      <c r="C43" s="35">
        <v>8207.6</v>
      </c>
      <c r="D43" s="35">
        <v>6367.18</v>
      </c>
      <c r="E43" s="35">
        <v>6315.4</v>
      </c>
      <c r="F43" s="35">
        <v>5421.68</v>
      </c>
      <c r="G43" s="35">
        <v>14523</v>
      </c>
      <c r="H43" s="35">
        <v>11788.86</v>
      </c>
    </row>
    <row r="44" spans="2:8" x14ac:dyDescent="0.2">
      <c r="B44" s="128">
        <v>2013</v>
      </c>
      <c r="C44" s="35">
        <v>8880.7999999999993</v>
      </c>
      <c r="D44" s="35">
        <v>7110.16</v>
      </c>
      <c r="E44" s="35">
        <v>6624.2</v>
      </c>
      <c r="F44" s="35">
        <v>5734</v>
      </c>
      <c r="G44" s="35">
        <v>15505</v>
      </c>
      <c r="H44" s="35">
        <v>12844.16</v>
      </c>
    </row>
    <row r="45" spans="2:8" x14ac:dyDescent="0.2">
      <c r="B45" s="128">
        <v>2014</v>
      </c>
      <c r="C45" s="35">
        <v>9554</v>
      </c>
      <c r="D45" s="35">
        <v>7927.5599999999995</v>
      </c>
      <c r="E45" s="35">
        <v>6933</v>
      </c>
      <c r="F45" s="35">
        <v>5532.7</v>
      </c>
      <c r="G45" s="35">
        <v>16487</v>
      </c>
      <c r="H45" s="35">
        <v>13460.259999999998</v>
      </c>
    </row>
    <row r="46" spans="2:8" x14ac:dyDescent="0.2">
      <c r="C46" s="35"/>
      <c r="E46" s="35"/>
      <c r="G46" s="35"/>
      <c r="H46" s="35"/>
    </row>
    <row r="47" spans="2:8" x14ac:dyDescent="0.2">
      <c r="C47" s="35"/>
      <c r="E47" s="35"/>
      <c r="G47" s="35"/>
      <c r="H47" s="35"/>
    </row>
    <row r="48" spans="2:8" x14ac:dyDescent="0.2">
      <c r="C48" s="35"/>
      <c r="E48" s="35"/>
      <c r="G48" s="35"/>
      <c r="H48" s="35"/>
    </row>
    <row r="49" spans="3:8" x14ac:dyDescent="0.2">
      <c r="C49" s="35"/>
      <c r="E49" s="35"/>
      <c r="G49" s="35"/>
      <c r="H49" s="35"/>
    </row>
    <row r="50" spans="3:8" x14ac:dyDescent="0.2">
      <c r="C50" s="35"/>
      <c r="E50" s="35"/>
      <c r="G50" s="35"/>
      <c r="H5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2:F12"/>
  <sheetViews>
    <sheetView showGridLines="0" workbookViewId="0"/>
  </sheetViews>
  <sheetFormatPr defaultRowHeight="12.75" x14ac:dyDescent="0.2"/>
  <cols>
    <col min="2" max="2" width="15.625" customWidth="1"/>
    <col min="3" max="4" width="12.625" customWidth="1"/>
    <col min="5" max="5" width="6.625" customWidth="1"/>
    <col min="6" max="6" width="12.625" customWidth="1"/>
    <col min="7" max="7" width="3.625" customWidth="1"/>
  </cols>
  <sheetData>
    <row r="2" spans="1:6" x14ac:dyDescent="0.2">
      <c r="A2" s="1" t="s">
        <v>126</v>
      </c>
    </row>
    <row r="3" spans="1:6" x14ac:dyDescent="0.2">
      <c r="B3" s="2"/>
      <c r="C3" s="3"/>
    </row>
    <row r="4" spans="1:6" x14ac:dyDescent="0.2">
      <c r="A4" s="2"/>
      <c r="B4" s="3"/>
      <c r="C4" s="2"/>
    </row>
    <row r="5" spans="1:6" x14ac:dyDescent="0.2">
      <c r="A5" s="2"/>
      <c r="B5" s="272" t="s">
        <v>9</v>
      </c>
      <c r="C5" s="66" t="s">
        <v>22</v>
      </c>
      <c r="D5" s="274" t="s">
        <v>8</v>
      </c>
      <c r="E5" s="275"/>
      <c r="F5" s="67" t="s">
        <v>11</v>
      </c>
    </row>
    <row r="6" spans="1:6" ht="25.5" x14ac:dyDescent="0.2">
      <c r="A6" s="2"/>
      <c r="B6" s="273"/>
      <c r="C6" s="60" t="s">
        <v>16</v>
      </c>
      <c r="D6" s="60" t="s">
        <v>16</v>
      </c>
      <c r="E6" s="58" t="s">
        <v>12</v>
      </c>
      <c r="F6" s="61" t="s">
        <v>16</v>
      </c>
    </row>
    <row r="7" spans="1:6" x14ac:dyDescent="0.2">
      <c r="A7" s="2"/>
      <c r="B7" s="36" t="s">
        <v>1</v>
      </c>
      <c r="C7" s="38">
        <f>'data input'!C5</f>
        <v>130.34723</v>
      </c>
      <c r="D7" s="38">
        <f>'data input'!D5</f>
        <v>179.88926000000001</v>
      </c>
      <c r="E7" s="230">
        <f>'data input'!E5</f>
        <v>1.7933623082475574</v>
      </c>
      <c r="F7" s="40">
        <f t="shared" ref="F7:F12" si="0">C7+D7</f>
        <v>310.23649</v>
      </c>
    </row>
    <row r="8" spans="1:6" x14ac:dyDescent="0.2">
      <c r="A8" s="2"/>
      <c r="B8" s="36" t="s">
        <v>2</v>
      </c>
      <c r="C8" s="38">
        <f>'data input'!C6</f>
        <v>362.70115999999996</v>
      </c>
      <c r="D8" s="38">
        <f>'data input'!D6</f>
        <v>526.36087999999995</v>
      </c>
      <c r="E8" s="230">
        <f>'data input'!E6</f>
        <v>1.1809547182838747</v>
      </c>
      <c r="F8" s="40">
        <f t="shared" si="0"/>
        <v>889.06203999999991</v>
      </c>
    </row>
    <row r="9" spans="1:6" x14ac:dyDescent="0.2">
      <c r="A9" s="2"/>
      <c r="B9" s="36" t="s">
        <v>3</v>
      </c>
      <c r="C9" s="38">
        <f>'data input'!C7</f>
        <v>81.904030000000006</v>
      </c>
      <c r="D9" s="38">
        <f>'data input'!D7</f>
        <v>47.175460000000001</v>
      </c>
      <c r="E9" s="230">
        <f>'data input'!E7</f>
        <v>3.39</v>
      </c>
      <c r="F9" s="40">
        <f t="shared" si="0"/>
        <v>129.07949000000002</v>
      </c>
    </row>
    <row r="10" spans="1:6" x14ac:dyDescent="0.2">
      <c r="A10" s="2"/>
      <c r="B10" s="37" t="s">
        <v>4</v>
      </c>
      <c r="C10" s="39">
        <f>'data input'!C8</f>
        <v>574.95241999999996</v>
      </c>
      <c r="D10" s="39">
        <f>'data input'!D8</f>
        <v>753.42560000000003</v>
      </c>
      <c r="E10" s="231">
        <f>'data input'!E8</f>
        <v>0.95346476676267788</v>
      </c>
      <c r="F10" s="41">
        <f t="shared" si="0"/>
        <v>1328.3780200000001</v>
      </c>
    </row>
    <row r="11" spans="1:6" x14ac:dyDescent="0.2">
      <c r="B11" s="44" t="s">
        <v>20</v>
      </c>
      <c r="C11" s="38">
        <f>'data input'!C9</f>
        <v>49.5</v>
      </c>
      <c r="D11" s="38">
        <f>'data input'!D9</f>
        <v>6.1</v>
      </c>
      <c r="E11" s="230"/>
      <c r="F11" s="40">
        <f t="shared" si="0"/>
        <v>55.6</v>
      </c>
    </row>
    <row r="12" spans="1:6" x14ac:dyDescent="0.2">
      <c r="B12" s="72" t="s">
        <v>21</v>
      </c>
      <c r="C12" s="39">
        <f>'data input'!C10</f>
        <v>624.45241999999996</v>
      </c>
      <c r="D12" s="39">
        <f>'data input'!D10</f>
        <v>759.52560000000005</v>
      </c>
      <c r="E12" s="231"/>
      <c r="F12" s="41">
        <f t="shared" si="0"/>
        <v>1383.97802</v>
      </c>
    </row>
  </sheetData>
  <mergeCells count="2">
    <mergeCell ref="B5:B6"/>
    <mergeCell ref="D5:E5"/>
  </mergeCells>
  <phoneticPr fontId="1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F12"/>
  <sheetViews>
    <sheetView showGridLines="0" workbookViewId="0"/>
  </sheetViews>
  <sheetFormatPr defaultRowHeight="12.75" x14ac:dyDescent="0.2"/>
  <cols>
    <col min="2" max="2" width="15.625" customWidth="1"/>
    <col min="3" max="4" width="12.625" customWidth="1"/>
    <col min="5" max="5" width="6.625" customWidth="1"/>
    <col min="6" max="6" width="12.625" customWidth="1"/>
    <col min="7" max="7" width="3.625" customWidth="1"/>
  </cols>
  <sheetData>
    <row r="2" spans="1:6" x14ac:dyDescent="0.2">
      <c r="A2" s="1" t="s">
        <v>127</v>
      </c>
    </row>
    <row r="3" spans="1:6" x14ac:dyDescent="0.2">
      <c r="B3" s="2"/>
      <c r="C3" s="3"/>
    </row>
    <row r="4" spans="1:6" x14ac:dyDescent="0.2">
      <c r="A4" s="2"/>
      <c r="B4" s="3"/>
      <c r="C4" s="2"/>
    </row>
    <row r="5" spans="1:6" x14ac:dyDescent="0.2">
      <c r="A5" s="2"/>
      <c r="B5" s="276" t="s">
        <v>9</v>
      </c>
      <c r="C5" s="64" t="s">
        <v>22</v>
      </c>
      <c r="D5" s="277" t="s">
        <v>8</v>
      </c>
      <c r="E5" s="278"/>
      <c r="F5" s="64" t="s">
        <v>11</v>
      </c>
    </row>
    <row r="6" spans="1:6" ht="27.75" x14ac:dyDescent="0.2">
      <c r="A6" s="2"/>
      <c r="B6" s="276"/>
      <c r="C6" s="65" t="s">
        <v>0</v>
      </c>
      <c r="D6" s="65" t="s">
        <v>0</v>
      </c>
      <c r="E6" s="58" t="s">
        <v>12</v>
      </c>
      <c r="F6" s="65" t="s">
        <v>0</v>
      </c>
    </row>
    <row r="7" spans="1:6" x14ac:dyDescent="0.2">
      <c r="A7" s="2"/>
      <c r="B7" s="4" t="s">
        <v>1</v>
      </c>
      <c r="C7" s="5">
        <f>'data input'!J5</f>
        <v>25328.204000000002</v>
      </c>
      <c r="D7" s="5">
        <f>'data input'!K5</f>
        <v>60646.277999999998</v>
      </c>
      <c r="E7" s="230">
        <f>'data input'!L5</f>
        <v>2.5131139462859262</v>
      </c>
      <c r="F7" s="42">
        <f t="shared" ref="F7:F12" si="0">C7+D7</f>
        <v>85974.482000000004</v>
      </c>
    </row>
    <row r="8" spans="1:6" x14ac:dyDescent="0.2">
      <c r="A8" s="2"/>
      <c r="B8" s="4" t="s">
        <v>2</v>
      </c>
      <c r="C8" s="5">
        <f>'data input'!J6</f>
        <v>78909.02</v>
      </c>
      <c r="D8" s="5">
        <f>'data input'!K6</f>
        <v>152346.31299999999</v>
      </c>
      <c r="E8" s="230">
        <f>'data input'!L6</f>
        <v>1.8607225300133103</v>
      </c>
      <c r="F8" s="42">
        <f t="shared" si="0"/>
        <v>231255.33299999998</v>
      </c>
    </row>
    <row r="9" spans="1:6" x14ac:dyDescent="0.2">
      <c r="A9" s="2"/>
      <c r="B9" s="4" t="s">
        <v>3</v>
      </c>
      <c r="C9" s="5">
        <f>'data input'!J7</f>
        <v>19345.183000000001</v>
      </c>
      <c r="D9" s="5">
        <f>'data input'!K7</f>
        <v>16933.036</v>
      </c>
      <c r="E9" s="230">
        <f>'data input'!L7</f>
        <v>6.09</v>
      </c>
      <c r="F9" s="42">
        <f t="shared" si="0"/>
        <v>36278.218999999997</v>
      </c>
    </row>
    <row r="10" spans="1:6" x14ac:dyDescent="0.2">
      <c r="A10" s="2"/>
      <c r="B10" s="6" t="s">
        <v>4</v>
      </c>
      <c r="C10" s="7">
        <f>'data input'!J8</f>
        <v>123582.40700000001</v>
      </c>
      <c r="D10" s="7">
        <f>'data input'!K8</f>
        <v>229925.62700000001</v>
      </c>
      <c r="E10" s="232">
        <f>'data input'!L8</f>
        <v>1.4698921534103138</v>
      </c>
      <c r="F10" s="43">
        <f t="shared" si="0"/>
        <v>353508.03399999999</v>
      </c>
    </row>
    <row r="11" spans="1:6" x14ac:dyDescent="0.2">
      <c r="B11" s="44" t="s">
        <v>20</v>
      </c>
      <c r="C11" s="5">
        <f>'data input'!J9</f>
        <v>12100</v>
      </c>
      <c r="D11" s="5">
        <f>'data input'!K9</f>
        <v>1372</v>
      </c>
      <c r="E11" s="230"/>
      <c r="F11" s="45">
        <f t="shared" si="0"/>
        <v>13472</v>
      </c>
    </row>
    <row r="12" spans="1:6" x14ac:dyDescent="0.2">
      <c r="B12" s="72" t="s">
        <v>21</v>
      </c>
      <c r="C12" s="113">
        <f>'data input'!J10</f>
        <v>135682.40700000001</v>
      </c>
      <c r="D12" s="113">
        <f>'data input'!K10</f>
        <v>231297.62700000001</v>
      </c>
      <c r="E12" s="231"/>
      <c r="F12" s="73">
        <f t="shared" si="0"/>
        <v>366980.03399999999</v>
      </c>
    </row>
  </sheetData>
  <mergeCells count="2">
    <mergeCell ref="B5:B6"/>
    <mergeCell ref="D5:E5"/>
  </mergeCells>
  <phoneticPr fontId="1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2:H48"/>
  <sheetViews>
    <sheetView showGridLines="0" workbookViewId="0"/>
  </sheetViews>
  <sheetFormatPr defaultRowHeight="12.75" x14ac:dyDescent="0.2"/>
  <cols>
    <col min="2" max="2" width="15.625" customWidth="1"/>
    <col min="3" max="4" width="12.625" customWidth="1"/>
    <col min="5" max="5" width="6.625" customWidth="1"/>
    <col min="6" max="6" width="12.625" customWidth="1"/>
  </cols>
  <sheetData>
    <row r="2" spans="1:8" x14ac:dyDescent="0.2">
      <c r="A2" s="20" t="s">
        <v>30</v>
      </c>
    </row>
    <row r="5" spans="1:8" ht="12.75" customHeight="1" x14ac:dyDescent="0.2">
      <c r="B5" s="279" t="s">
        <v>10</v>
      </c>
      <c r="C5" s="71" t="s">
        <v>22</v>
      </c>
      <c r="D5" s="281" t="s">
        <v>8</v>
      </c>
      <c r="E5" s="281"/>
      <c r="F5" s="56" t="s">
        <v>11</v>
      </c>
    </row>
    <row r="6" spans="1:8" ht="27.75" x14ac:dyDescent="0.2">
      <c r="B6" s="280"/>
      <c r="C6" s="57" t="s">
        <v>14</v>
      </c>
      <c r="D6" s="57" t="s">
        <v>14</v>
      </c>
      <c r="E6" s="58" t="s">
        <v>12</v>
      </c>
      <c r="F6" s="59" t="s">
        <v>14</v>
      </c>
    </row>
    <row r="7" spans="1:8" x14ac:dyDescent="0.2">
      <c r="B7" s="198" t="s">
        <v>1</v>
      </c>
      <c r="C7" s="47"/>
      <c r="D7" s="47"/>
      <c r="E7" s="47"/>
      <c r="F7" s="47"/>
    </row>
    <row r="8" spans="1:8" x14ac:dyDescent="0.2">
      <c r="B8" s="44" t="s">
        <v>84</v>
      </c>
      <c r="C8" s="24">
        <f>'data input'!C34</f>
        <v>1262.96</v>
      </c>
      <c r="D8" s="25">
        <f>'data input'!C107</f>
        <v>3284.0050000000001</v>
      </c>
      <c r="E8" s="230">
        <f>'data input'!D107</f>
        <v>4.8113493223893906</v>
      </c>
      <c r="F8" s="45">
        <f>C8+D8</f>
        <v>4546.9650000000001</v>
      </c>
    </row>
    <row r="9" spans="1:8" x14ac:dyDescent="0.2">
      <c r="B9" s="44" t="s">
        <v>85</v>
      </c>
      <c r="C9" s="24">
        <f>'data input'!D34</f>
        <v>1199.7840000000001</v>
      </c>
      <c r="D9" s="25">
        <f>'data input'!E107</f>
        <v>3001.2190000000001</v>
      </c>
      <c r="E9" s="230">
        <f>'data input'!F107</f>
        <v>5.1526170621829213</v>
      </c>
      <c r="F9" s="45">
        <f t="shared" ref="F9:F12" si="0">C9+D9</f>
        <v>4201.0030000000006</v>
      </c>
    </row>
    <row r="10" spans="1:8" x14ac:dyDescent="0.2">
      <c r="B10" s="44" t="s">
        <v>86</v>
      </c>
      <c r="C10" s="24">
        <f>'data input'!E34</f>
        <v>1169.076</v>
      </c>
      <c r="D10" s="25">
        <f>'data input'!G107</f>
        <v>3129.6909999999998</v>
      </c>
      <c r="E10" s="230">
        <f>'data input'!H107</f>
        <v>5.3498216493194226</v>
      </c>
      <c r="F10" s="45">
        <f t="shared" si="0"/>
        <v>4298.7669999999998</v>
      </c>
    </row>
    <row r="11" spans="1:8" x14ac:dyDescent="0.2">
      <c r="B11" s="44" t="s">
        <v>87</v>
      </c>
      <c r="C11" s="24">
        <f>'data input'!F34</f>
        <v>1017.631</v>
      </c>
      <c r="D11" s="25">
        <f>'data input'!I107</f>
        <v>2942.7979999999998</v>
      </c>
      <c r="E11" s="230">
        <f>'data input'!J107</f>
        <v>6.0124887882594988</v>
      </c>
      <c r="F11" s="45">
        <f t="shared" si="0"/>
        <v>3960.4289999999996</v>
      </c>
    </row>
    <row r="12" spans="1:8" x14ac:dyDescent="0.2">
      <c r="B12" s="44" t="s">
        <v>88</v>
      </c>
      <c r="C12" s="24">
        <f>'data input'!G34</f>
        <v>1005.715</v>
      </c>
      <c r="D12" s="25">
        <f>'data input'!K107</f>
        <v>2323.4369999999999</v>
      </c>
      <c r="E12" s="230">
        <f>'data input'!L107</f>
        <v>6.2402465601188712</v>
      </c>
      <c r="F12" s="45">
        <f t="shared" si="0"/>
        <v>3329.152</v>
      </c>
    </row>
    <row r="13" spans="1:8" x14ac:dyDescent="0.2">
      <c r="B13" s="199" t="s">
        <v>2</v>
      </c>
      <c r="C13" s="49"/>
      <c r="D13" s="49"/>
      <c r="E13" s="49"/>
      <c r="F13" s="49"/>
      <c r="G13" s="35"/>
      <c r="H13" s="35"/>
    </row>
    <row r="14" spans="1:8" x14ac:dyDescent="0.2">
      <c r="B14" s="44" t="s">
        <v>84</v>
      </c>
      <c r="C14" s="24">
        <f>'data input'!C46</f>
        <v>3744.299</v>
      </c>
      <c r="D14" s="25">
        <f>'data input'!C119</f>
        <v>7291.4809999999998</v>
      </c>
      <c r="E14" s="230">
        <f>'data input'!D119</f>
        <v>4.9335045748660074</v>
      </c>
      <c r="F14" s="45">
        <f t="shared" ref="F14:F18" si="1">C14+D14</f>
        <v>11035.779999999999</v>
      </c>
    </row>
    <row r="15" spans="1:8" x14ac:dyDescent="0.2">
      <c r="B15" s="44" t="s">
        <v>85</v>
      </c>
      <c r="C15" s="24">
        <f>'data input'!D46</f>
        <v>3795.7979999999998</v>
      </c>
      <c r="D15" s="25">
        <f>'data input'!E119</f>
        <v>8096.3360000000002</v>
      </c>
      <c r="E15" s="230">
        <f>'data input'!F119</f>
        <v>5.1387857207751519</v>
      </c>
      <c r="F15" s="45">
        <f t="shared" si="1"/>
        <v>11892.134</v>
      </c>
    </row>
    <row r="16" spans="1:8" x14ac:dyDescent="0.2">
      <c r="B16" s="44" t="s">
        <v>86</v>
      </c>
      <c r="C16" s="24">
        <f>'data input'!E46</f>
        <v>3626.654</v>
      </c>
      <c r="D16" s="25">
        <f>'data input'!G119</f>
        <v>9211.6020000000008</v>
      </c>
      <c r="E16" s="230">
        <f>'data input'!H119</f>
        <v>4.9443818220178057</v>
      </c>
      <c r="F16" s="45">
        <f t="shared" si="1"/>
        <v>12838.256000000001</v>
      </c>
    </row>
    <row r="17" spans="2:8" x14ac:dyDescent="0.2">
      <c r="B17" s="44" t="s">
        <v>87</v>
      </c>
      <c r="C17" s="24">
        <f>'data input'!F46</f>
        <v>3182.5320000000002</v>
      </c>
      <c r="D17" s="25">
        <f>'data input'!I119</f>
        <v>9045.4809999999998</v>
      </c>
      <c r="E17" s="230">
        <f>'data input'!J119</f>
        <v>4.7088795129639154</v>
      </c>
      <c r="F17" s="45">
        <f t="shared" si="1"/>
        <v>12228.012999999999</v>
      </c>
    </row>
    <row r="18" spans="2:8" x14ac:dyDescent="0.2">
      <c r="B18" s="44" t="s">
        <v>88</v>
      </c>
      <c r="C18" s="24">
        <f>'data input'!G46</f>
        <v>2966.2260000000001</v>
      </c>
      <c r="D18" s="25">
        <f>'data input'!K119</f>
        <v>8422.2270000000008</v>
      </c>
      <c r="E18" s="230">
        <f>'data input'!L119</f>
        <v>4.768822602846214</v>
      </c>
      <c r="F18" s="45">
        <f t="shared" si="1"/>
        <v>11388.453000000001</v>
      </c>
    </row>
    <row r="19" spans="2:8" x14ac:dyDescent="0.2">
      <c r="B19" s="200" t="s">
        <v>3</v>
      </c>
      <c r="C19" s="51"/>
      <c r="D19" s="51"/>
      <c r="E19" s="51"/>
      <c r="F19" s="51"/>
      <c r="G19" s="35"/>
      <c r="H19" s="35"/>
    </row>
    <row r="20" spans="2:8" x14ac:dyDescent="0.2">
      <c r="B20" s="44" t="s">
        <v>84</v>
      </c>
      <c r="C20" s="24">
        <f>'data input'!C58</f>
        <v>1007.193</v>
      </c>
      <c r="D20" s="25">
        <f>'data input'!C131</f>
        <v>1001.585</v>
      </c>
      <c r="E20" s="230">
        <f>'data input'!D131</f>
        <v>13.61</v>
      </c>
      <c r="F20" s="45">
        <f t="shared" ref="F20:F24" si="2">C20+D20</f>
        <v>2008.778</v>
      </c>
    </row>
    <row r="21" spans="2:8" x14ac:dyDescent="0.2">
      <c r="B21" s="44" t="s">
        <v>85</v>
      </c>
      <c r="C21" s="24">
        <f>'data input'!D58</f>
        <v>1091.3969999999999</v>
      </c>
      <c r="D21" s="25">
        <f>'data input'!E131</f>
        <v>1064.04</v>
      </c>
      <c r="E21" s="230">
        <f>'data input'!F131</f>
        <v>15.43</v>
      </c>
      <c r="F21" s="45">
        <f t="shared" si="2"/>
        <v>2155.4369999999999</v>
      </c>
    </row>
    <row r="22" spans="2:8" x14ac:dyDescent="0.2">
      <c r="B22" s="44" t="s">
        <v>86</v>
      </c>
      <c r="C22" s="24">
        <f>'data input'!E58</f>
        <v>839.13599999999997</v>
      </c>
      <c r="D22" s="25">
        <f>'data input'!G131</f>
        <v>789.73699999999997</v>
      </c>
      <c r="E22" s="230">
        <f>'data input'!H131</f>
        <v>14.920000000000002</v>
      </c>
      <c r="F22" s="45">
        <f t="shared" si="2"/>
        <v>1628.873</v>
      </c>
    </row>
    <row r="23" spans="2:8" x14ac:dyDescent="0.2">
      <c r="B23" s="44" t="s">
        <v>87</v>
      </c>
      <c r="C23" s="24">
        <f>'data input'!F58</f>
        <v>927.44200000000001</v>
      </c>
      <c r="D23" s="25">
        <f>'data input'!I131</f>
        <v>751.875</v>
      </c>
      <c r="E23" s="230">
        <f>'data input'!J131</f>
        <v>14.75</v>
      </c>
      <c r="F23" s="45">
        <f t="shared" si="2"/>
        <v>1679.317</v>
      </c>
    </row>
    <row r="24" spans="2:8" x14ac:dyDescent="0.2">
      <c r="B24" s="44" t="s">
        <v>88</v>
      </c>
      <c r="C24" s="24">
        <f>'data input'!G58</f>
        <v>842.61500000000001</v>
      </c>
      <c r="D24" s="25">
        <f>'data input'!K131</f>
        <v>700.03499999999997</v>
      </c>
      <c r="E24" s="230">
        <f>'data input'!L131</f>
        <v>15.440000000000001</v>
      </c>
      <c r="F24" s="45">
        <f t="shared" si="2"/>
        <v>1542.65</v>
      </c>
    </row>
    <row r="25" spans="2:8" x14ac:dyDescent="0.2">
      <c r="B25" s="201" t="s">
        <v>4</v>
      </c>
      <c r="C25" s="62"/>
      <c r="D25" s="62"/>
      <c r="E25" s="62"/>
      <c r="F25" s="62"/>
      <c r="G25" s="35"/>
      <c r="H25" s="35"/>
    </row>
    <row r="26" spans="2:8" x14ac:dyDescent="0.2">
      <c r="B26" s="44" t="s">
        <v>84</v>
      </c>
      <c r="C26" s="24">
        <f>'data input'!C70</f>
        <v>6014.4520000000002</v>
      </c>
      <c r="D26" s="25">
        <f>'data input'!C143</f>
        <v>11577.071</v>
      </c>
      <c r="E26" s="230">
        <f>'data input'!D143</f>
        <v>3.5922090243377727</v>
      </c>
      <c r="F26" s="45">
        <f t="shared" ref="F26:F30" si="3">C26+D26</f>
        <v>17591.523000000001</v>
      </c>
    </row>
    <row r="27" spans="2:8" x14ac:dyDescent="0.2">
      <c r="B27" s="44" t="s">
        <v>85</v>
      </c>
      <c r="C27" s="24">
        <f>'data input'!D70</f>
        <v>6086.9790000000003</v>
      </c>
      <c r="D27" s="25">
        <f>'data input'!E143</f>
        <v>12161.594999999999</v>
      </c>
      <c r="E27" s="230">
        <f>'data input'!F143</f>
        <v>3.8913854531011571</v>
      </c>
      <c r="F27" s="45">
        <f t="shared" si="3"/>
        <v>18248.574000000001</v>
      </c>
    </row>
    <row r="28" spans="2:8" x14ac:dyDescent="0.2">
      <c r="B28" s="44" t="s">
        <v>86</v>
      </c>
      <c r="C28" s="24">
        <f>'data input'!E70</f>
        <v>5634.866</v>
      </c>
      <c r="D28" s="25">
        <f>'data input'!G143</f>
        <v>13131.03</v>
      </c>
      <c r="E28" s="230">
        <f>'data input'!H143</f>
        <v>3.8028840820259586</v>
      </c>
      <c r="F28" s="45">
        <f t="shared" si="3"/>
        <v>18765.896000000001</v>
      </c>
    </row>
    <row r="29" spans="2:8" x14ac:dyDescent="0.2">
      <c r="B29" s="44" t="s">
        <v>87</v>
      </c>
      <c r="C29" s="24">
        <f>'data input'!F70</f>
        <v>5127.6049999999996</v>
      </c>
      <c r="D29" s="25">
        <f>'data input'!I143</f>
        <v>12740.154</v>
      </c>
      <c r="E29" s="230">
        <f>'data input'!J143</f>
        <v>3.7234571570253014</v>
      </c>
      <c r="F29" s="45">
        <f t="shared" si="3"/>
        <v>17867.758999999998</v>
      </c>
    </row>
    <row r="30" spans="2:8" x14ac:dyDescent="0.2">
      <c r="B30" s="44" t="s">
        <v>88</v>
      </c>
      <c r="C30" s="24">
        <f>'data input'!G70</f>
        <v>4814.5559999999996</v>
      </c>
      <c r="D30" s="25">
        <f>'data input'!K143</f>
        <v>11445.699000000001</v>
      </c>
      <c r="E30" s="230">
        <f>'data input'!L143</f>
        <v>3.848402215654922</v>
      </c>
      <c r="F30" s="45">
        <f t="shared" si="3"/>
        <v>16260.255000000001</v>
      </c>
    </row>
    <row r="31" spans="2:8" x14ac:dyDescent="0.2">
      <c r="B31" s="207" t="s">
        <v>20</v>
      </c>
      <c r="C31" s="70"/>
      <c r="D31" s="70"/>
      <c r="E31" s="70"/>
      <c r="F31" s="70"/>
    </row>
    <row r="32" spans="2:8" x14ac:dyDescent="0.2">
      <c r="B32" s="44" t="s">
        <v>84</v>
      </c>
      <c r="C32" s="24">
        <f>'data input'!C82</f>
        <v>508</v>
      </c>
      <c r="D32" s="25">
        <f>'data input'!C155</f>
        <v>22</v>
      </c>
      <c r="E32" s="230"/>
      <c r="F32" s="45">
        <f t="shared" ref="F32:F36" si="4">C32+D32</f>
        <v>530</v>
      </c>
    </row>
    <row r="33" spans="2:6" x14ac:dyDescent="0.2">
      <c r="B33" s="44" t="s">
        <v>85</v>
      </c>
      <c r="C33" s="24">
        <f>'data input'!D82</f>
        <v>527</v>
      </c>
      <c r="D33" s="25">
        <f>'data input'!E155</f>
        <v>25</v>
      </c>
      <c r="E33" s="230"/>
      <c r="F33" s="45">
        <f t="shared" si="4"/>
        <v>552</v>
      </c>
    </row>
    <row r="34" spans="2:6" x14ac:dyDescent="0.2">
      <c r="B34" s="44" t="s">
        <v>86</v>
      </c>
      <c r="C34" s="24">
        <f>'data input'!E82</f>
        <v>474</v>
      </c>
      <c r="D34" s="25">
        <f>'data input'!G155</f>
        <v>44</v>
      </c>
      <c r="E34" s="230"/>
      <c r="F34" s="45">
        <f t="shared" si="4"/>
        <v>518</v>
      </c>
    </row>
    <row r="35" spans="2:6" x14ac:dyDescent="0.2">
      <c r="B35" s="44" t="s">
        <v>87</v>
      </c>
      <c r="C35" s="24">
        <f>'data input'!F82</f>
        <v>383</v>
      </c>
      <c r="D35" s="25">
        <f>'data input'!I155</f>
        <v>45</v>
      </c>
      <c r="E35" s="230"/>
      <c r="F35" s="45">
        <f t="shared" si="4"/>
        <v>428</v>
      </c>
    </row>
    <row r="36" spans="2:6" x14ac:dyDescent="0.2">
      <c r="B36" s="44" t="s">
        <v>88</v>
      </c>
      <c r="C36" s="24">
        <f>'data input'!G82</f>
        <v>503</v>
      </c>
      <c r="D36" s="25">
        <f>'data input'!K155</f>
        <v>34</v>
      </c>
      <c r="E36" s="230"/>
      <c r="F36" s="45">
        <f t="shared" si="4"/>
        <v>537</v>
      </c>
    </row>
    <row r="37" spans="2:6" x14ac:dyDescent="0.2">
      <c r="B37" s="208" t="s">
        <v>21</v>
      </c>
      <c r="C37" s="69"/>
      <c r="D37" s="69"/>
      <c r="E37" s="69"/>
      <c r="F37" s="69"/>
    </row>
    <row r="38" spans="2:6" x14ac:dyDescent="0.2">
      <c r="B38" s="44" t="s">
        <v>84</v>
      </c>
      <c r="C38" s="24">
        <f>C26+C32</f>
        <v>6522.4520000000002</v>
      </c>
      <c r="D38" s="25">
        <f>D26+D32</f>
        <v>11599.071</v>
      </c>
      <c r="E38" s="230"/>
      <c r="F38" s="45">
        <f t="shared" ref="F38:F42" si="5">C38+D38</f>
        <v>18121.523000000001</v>
      </c>
    </row>
    <row r="39" spans="2:6" x14ac:dyDescent="0.2">
      <c r="B39" s="44" t="s">
        <v>85</v>
      </c>
      <c r="C39" s="24">
        <f>C27+C33</f>
        <v>6613.9790000000003</v>
      </c>
      <c r="D39" s="25">
        <f>D27+D33</f>
        <v>12186.594999999999</v>
      </c>
      <c r="E39" s="230"/>
      <c r="F39" s="45">
        <f t="shared" si="5"/>
        <v>18800.574000000001</v>
      </c>
    </row>
    <row r="40" spans="2:6" x14ac:dyDescent="0.2">
      <c r="B40" s="44" t="s">
        <v>86</v>
      </c>
      <c r="C40" s="24">
        <f t="shared" ref="C40:D42" si="6">C28+C34</f>
        <v>6108.866</v>
      </c>
      <c r="D40" s="25">
        <f t="shared" si="6"/>
        <v>13175.03</v>
      </c>
      <c r="E40" s="230"/>
      <c r="F40" s="45">
        <f t="shared" si="5"/>
        <v>19283.896000000001</v>
      </c>
    </row>
    <row r="41" spans="2:6" x14ac:dyDescent="0.2">
      <c r="B41" s="44" t="s">
        <v>87</v>
      </c>
      <c r="C41" s="24">
        <f t="shared" si="6"/>
        <v>5510.6049999999996</v>
      </c>
      <c r="D41" s="25">
        <f t="shared" si="6"/>
        <v>12785.154</v>
      </c>
      <c r="E41" s="230"/>
      <c r="F41" s="45">
        <f t="shared" si="5"/>
        <v>18295.758999999998</v>
      </c>
    </row>
    <row r="42" spans="2:6" x14ac:dyDescent="0.2">
      <c r="B42" s="44" t="s">
        <v>88</v>
      </c>
      <c r="C42" s="24">
        <f t="shared" si="6"/>
        <v>5317.5559999999996</v>
      </c>
      <c r="D42" s="25">
        <f t="shared" si="6"/>
        <v>11479.699000000001</v>
      </c>
      <c r="E42" s="230"/>
      <c r="F42" s="45">
        <f t="shared" si="5"/>
        <v>16797.255000000001</v>
      </c>
    </row>
    <row r="46" spans="2:6" x14ac:dyDescent="0.2">
      <c r="B46" s="142"/>
    </row>
    <row r="47" spans="2:6" x14ac:dyDescent="0.2">
      <c r="B47" s="142"/>
    </row>
    <row r="48" spans="2:6" x14ac:dyDescent="0.2">
      <c r="B48" s="142"/>
    </row>
  </sheetData>
  <mergeCells count="2">
    <mergeCell ref="B5:B6"/>
    <mergeCell ref="D5:E5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93"/>
  <sheetViews>
    <sheetView showGridLines="0" zoomScaleNormal="100" workbookViewId="0"/>
  </sheetViews>
  <sheetFormatPr defaultRowHeight="12.75" x14ac:dyDescent="0.2"/>
  <cols>
    <col min="2" max="2" width="10.25" customWidth="1"/>
    <col min="3" max="4" width="8.625" customWidth="1"/>
    <col min="5" max="5" width="4.625" style="171" customWidth="1"/>
    <col min="6" max="7" width="8.625" customWidth="1"/>
    <col min="8" max="8" width="4.625" style="171" customWidth="1"/>
    <col min="9" max="10" width="8.625" customWidth="1"/>
    <col min="11" max="11" width="4.625" style="171" customWidth="1"/>
    <col min="12" max="13" width="8.625" customWidth="1"/>
    <col min="14" max="14" width="4.625" style="171" customWidth="1"/>
    <col min="15" max="16" width="8.625" customWidth="1"/>
    <col min="17" max="17" width="4.625" style="171" customWidth="1"/>
    <col min="18" max="36" width="9" style="189"/>
  </cols>
  <sheetData>
    <row r="1" spans="1:17" x14ac:dyDescent="0.2">
      <c r="C1" s="189"/>
      <c r="D1" s="189"/>
      <c r="E1" s="190"/>
      <c r="F1" s="189"/>
      <c r="G1" s="189"/>
      <c r="H1" s="190"/>
      <c r="I1" s="189"/>
      <c r="J1" s="189"/>
      <c r="K1" s="190"/>
      <c r="L1" s="189"/>
      <c r="M1" s="189"/>
      <c r="N1" s="190"/>
      <c r="O1" s="189"/>
      <c r="P1" s="189"/>
      <c r="Q1" s="190"/>
    </row>
    <row r="2" spans="1:17" ht="15" x14ac:dyDescent="0.2">
      <c r="A2" s="228" t="s">
        <v>128</v>
      </c>
      <c r="B2" s="188"/>
      <c r="C2" s="189"/>
      <c r="D2" s="189"/>
      <c r="E2" s="190"/>
      <c r="F2" s="189"/>
      <c r="G2" s="189"/>
      <c r="H2" s="190"/>
      <c r="I2" s="189"/>
      <c r="J2" s="189"/>
      <c r="K2" s="190"/>
      <c r="L2" s="189"/>
      <c r="M2" s="189"/>
      <c r="N2" s="190"/>
      <c r="O2" s="189"/>
      <c r="P2" s="189"/>
      <c r="Q2" s="190"/>
    </row>
    <row r="3" spans="1:17" x14ac:dyDescent="0.2">
      <c r="B3" s="188"/>
      <c r="C3" s="189"/>
      <c r="D3" s="189"/>
      <c r="E3" s="190"/>
      <c r="F3" s="189"/>
      <c r="G3" s="189"/>
      <c r="H3" s="190"/>
      <c r="I3" s="189"/>
      <c r="J3" s="189"/>
      <c r="K3" s="190"/>
      <c r="L3" s="189"/>
      <c r="M3" s="189"/>
      <c r="N3" s="190"/>
      <c r="O3" s="189"/>
      <c r="P3" s="189"/>
      <c r="Q3" s="190"/>
    </row>
    <row r="4" spans="1:17" x14ac:dyDescent="0.2">
      <c r="B4" s="189"/>
      <c r="C4" s="189"/>
      <c r="D4" s="189"/>
      <c r="E4" s="190"/>
      <c r="F4" s="189"/>
      <c r="G4" s="189"/>
      <c r="H4" s="190"/>
      <c r="I4" s="189"/>
      <c r="J4" s="189"/>
      <c r="K4" s="190"/>
      <c r="L4" s="189"/>
      <c r="M4" s="189"/>
      <c r="N4" s="190"/>
      <c r="O4" s="189"/>
      <c r="P4" s="189"/>
      <c r="Q4" s="190"/>
    </row>
    <row r="5" spans="1:17" x14ac:dyDescent="0.2">
      <c r="B5" s="292" t="s">
        <v>24</v>
      </c>
      <c r="C5" s="284" t="s">
        <v>84</v>
      </c>
      <c r="D5" s="285"/>
      <c r="E5" s="286"/>
      <c r="F5" s="284" t="s">
        <v>85</v>
      </c>
      <c r="G5" s="285"/>
      <c r="H5" s="286"/>
      <c r="I5" s="284" t="s">
        <v>86</v>
      </c>
      <c r="J5" s="285"/>
      <c r="K5" s="286"/>
      <c r="L5" s="284" t="s">
        <v>87</v>
      </c>
      <c r="M5" s="285"/>
      <c r="N5" s="286"/>
      <c r="O5" s="284" t="s">
        <v>88</v>
      </c>
      <c r="P5" s="285"/>
      <c r="Q5" s="287"/>
    </row>
    <row r="6" spans="1:17" x14ac:dyDescent="0.2">
      <c r="B6" s="292"/>
      <c r="C6" s="186" t="s">
        <v>23</v>
      </c>
      <c r="D6" s="282" t="s">
        <v>8</v>
      </c>
      <c r="E6" s="283"/>
      <c r="F6" s="186" t="s">
        <v>23</v>
      </c>
      <c r="G6" s="282" t="s">
        <v>8</v>
      </c>
      <c r="H6" s="283"/>
      <c r="I6" s="186" t="s">
        <v>23</v>
      </c>
      <c r="J6" s="282" t="s">
        <v>8</v>
      </c>
      <c r="K6" s="283"/>
      <c r="L6" s="186" t="s">
        <v>23</v>
      </c>
      <c r="M6" s="282" t="s">
        <v>8</v>
      </c>
      <c r="N6" s="283"/>
      <c r="O6" s="186" t="s">
        <v>23</v>
      </c>
      <c r="P6" s="282" t="s">
        <v>8</v>
      </c>
      <c r="Q6" s="288"/>
    </row>
    <row r="7" spans="1:17" ht="15" x14ac:dyDescent="0.2">
      <c r="B7" s="293"/>
      <c r="C7" s="187" t="s">
        <v>77</v>
      </c>
      <c r="D7" s="187" t="s">
        <v>77</v>
      </c>
      <c r="E7" s="178" t="s">
        <v>12</v>
      </c>
      <c r="F7" s="187" t="s">
        <v>77</v>
      </c>
      <c r="G7" s="187" t="s">
        <v>77</v>
      </c>
      <c r="H7" s="178" t="s">
        <v>12</v>
      </c>
      <c r="I7" s="187" t="s">
        <v>77</v>
      </c>
      <c r="J7" s="187" t="s">
        <v>77</v>
      </c>
      <c r="K7" s="178" t="s">
        <v>12</v>
      </c>
      <c r="L7" s="187" t="s">
        <v>77</v>
      </c>
      <c r="M7" s="187" t="s">
        <v>77</v>
      </c>
      <c r="N7" s="178" t="s">
        <v>12</v>
      </c>
      <c r="O7" s="187" t="s">
        <v>77</v>
      </c>
      <c r="P7" s="187" t="s">
        <v>77</v>
      </c>
      <c r="Q7" s="179" t="s">
        <v>12</v>
      </c>
    </row>
    <row r="8" spans="1:17" x14ac:dyDescent="0.2">
      <c r="B8" s="180" t="s">
        <v>1</v>
      </c>
      <c r="C8" s="74"/>
      <c r="D8" s="74"/>
      <c r="E8" s="172"/>
      <c r="F8" s="74"/>
      <c r="G8" s="74"/>
      <c r="H8" s="172"/>
      <c r="I8" s="74"/>
      <c r="J8" s="74"/>
      <c r="K8" s="172"/>
      <c r="L8" s="74"/>
      <c r="M8" s="74"/>
      <c r="N8" s="172"/>
      <c r="O8" s="74"/>
      <c r="P8" s="74"/>
      <c r="Q8" s="172"/>
    </row>
    <row r="9" spans="1:17" ht="13.5" x14ac:dyDescent="0.2">
      <c r="B9" s="239" t="s">
        <v>89</v>
      </c>
      <c r="C9" s="240">
        <f>'data input'!C26</f>
        <v>247.79499999999999</v>
      </c>
      <c r="D9" s="240">
        <f>'data input'!C99</f>
        <v>261.20299999999997</v>
      </c>
      <c r="E9" s="241">
        <f>'data input'!D99</f>
        <v>4.2621190852784201</v>
      </c>
      <c r="F9" s="240">
        <f>'data input'!D26</f>
        <v>219.29400000000001</v>
      </c>
      <c r="G9" s="240">
        <f>'data input'!E99</f>
        <v>224.64599999999999</v>
      </c>
      <c r="H9" s="241">
        <f>'data input'!F99</f>
        <v>5.9066643574461759</v>
      </c>
      <c r="I9" s="240">
        <f>'data input'!E26</f>
        <v>178.708</v>
      </c>
      <c r="J9" s="240">
        <f>'data input'!G99</f>
        <v>202.07300000000001</v>
      </c>
      <c r="K9" s="241">
        <f>'data input'!H99</f>
        <v>6.005741393911733</v>
      </c>
      <c r="L9" s="240">
        <f>'data input'!F26</f>
        <v>154.66800000000001</v>
      </c>
      <c r="M9" s="240">
        <f>'data input'!I99</f>
        <v>194.02799999999999</v>
      </c>
      <c r="N9" s="241">
        <f>'data input'!J99</f>
        <v>6.0809451972741346</v>
      </c>
      <c r="O9" s="240">
        <f>'data input'!G26</f>
        <v>154.37299999999999</v>
      </c>
      <c r="P9" s="240">
        <f>'data input'!K99</f>
        <v>254.23500000000001</v>
      </c>
      <c r="Q9" s="242">
        <f>'data input'!L99</f>
        <v>7.7286857358250307</v>
      </c>
    </row>
    <row r="10" spans="1:17" ht="13.5" x14ac:dyDescent="0.2">
      <c r="B10" s="243" t="s">
        <v>90</v>
      </c>
      <c r="C10" s="240">
        <f>'data input'!C27</f>
        <v>98.917000000000002</v>
      </c>
      <c r="D10" s="240">
        <f>'data input'!C100</f>
        <v>126.35</v>
      </c>
      <c r="E10" s="241">
        <f>'data input'!D100</f>
        <v>4.5836038468062998</v>
      </c>
      <c r="F10" s="240">
        <f>'data input'!D27</f>
        <v>92.724999999999994</v>
      </c>
      <c r="G10" s="240">
        <f>'data input'!E100</f>
        <v>108.41200000000001</v>
      </c>
      <c r="H10" s="241">
        <f>'data input'!F100</f>
        <v>6.7028975681749339</v>
      </c>
      <c r="I10" s="240">
        <f>'data input'!E27</f>
        <v>83.853999999999999</v>
      </c>
      <c r="J10" s="240">
        <f>'data input'!G100</f>
        <v>96.691999999999993</v>
      </c>
      <c r="K10" s="241">
        <f>'data input'!H100</f>
        <v>6.3954669385378535</v>
      </c>
      <c r="L10" s="240">
        <f>'data input'!F27</f>
        <v>71.087999999999994</v>
      </c>
      <c r="M10" s="240">
        <f>'data input'!I100</f>
        <v>88.305000000000007</v>
      </c>
      <c r="N10" s="241">
        <f>'data input'!J100</f>
        <v>7.4276835493934668</v>
      </c>
      <c r="O10" s="240">
        <f>'data input'!G27</f>
        <v>64.22</v>
      </c>
      <c r="P10" s="240">
        <f>'data input'!K100</f>
        <v>85.933000000000007</v>
      </c>
      <c r="Q10" s="242">
        <f>'data input'!L100</f>
        <v>11.135812822073483</v>
      </c>
    </row>
    <row r="11" spans="1:17" ht="13.5" x14ac:dyDescent="0.2">
      <c r="B11" s="243" t="s">
        <v>91</v>
      </c>
      <c r="C11" s="240">
        <f>'data input'!C28</f>
        <v>102.211</v>
      </c>
      <c r="D11" s="240">
        <f>'data input'!C101</f>
        <v>160.68799999999999</v>
      </c>
      <c r="E11" s="241">
        <f>'data input'!D101</f>
        <v>4.6948658395819036</v>
      </c>
      <c r="F11" s="240">
        <f>'data input'!D28</f>
        <v>96.361000000000004</v>
      </c>
      <c r="G11" s="240">
        <f>'data input'!E101</f>
        <v>139.423</v>
      </c>
      <c r="H11" s="241">
        <f>'data input'!F101</f>
        <v>6.7065390376748812</v>
      </c>
      <c r="I11" s="240">
        <f>'data input'!E28</f>
        <v>91.543999999999997</v>
      </c>
      <c r="J11" s="240">
        <f>'data input'!G101</f>
        <v>119.592</v>
      </c>
      <c r="K11" s="241">
        <f>'data input'!H101</f>
        <v>6.7031768461467651</v>
      </c>
      <c r="L11" s="240">
        <f>'data input'!F28</f>
        <v>78.888999999999996</v>
      </c>
      <c r="M11" s="240">
        <f>'data input'!I101</f>
        <v>108.13800000000001</v>
      </c>
      <c r="N11" s="241">
        <f>'data input'!J101</f>
        <v>7.5318140210230426</v>
      </c>
      <c r="O11" s="240">
        <f>'data input'!G28</f>
        <v>70.319999999999993</v>
      </c>
      <c r="P11" s="240">
        <f>'data input'!K101</f>
        <v>98.352999999999994</v>
      </c>
      <c r="Q11" s="242">
        <f>'data input'!L101</f>
        <v>10.573058058899301</v>
      </c>
    </row>
    <row r="12" spans="1:17" ht="13.5" x14ac:dyDescent="0.2">
      <c r="B12" s="243" t="s">
        <v>92</v>
      </c>
      <c r="C12" s="240">
        <f>'data input'!C29</f>
        <v>297.63900000000001</v>
      </c>
      <c r="D12" s="240">
        <f>'data input'!C102</f>
        <v>671.13499999999999</v>
      </c>
      <c r="E12" s="241">
        <f>'data input'!D102</f>
        <v>5.09379448870878</v>
      </c>
      <c r="F12" s="240">
        <f>'data input'!D29</f>
        <v>282.02199999999999</v>
      </c>
      <c r="G12" s="240">
        <f>'data input'!E102</f>
        <v>624.32600000000002</v>
      </c>
      <c r="H12" s="241">
        <f>'data input'!F102</f>
        <v>6.13781883241474</v>
      </c>
      <c r="I12" s="240">
        <f>'data input'!E29</f>
        <v>282.46699999999998</v>
      </c>
      <c r="J12" s="240">
        <f>'data input'!G102</f>
        <v>558.98599999999999</v>
      </c>
      <c r="K12" s="241">
        <f>'data input'!H102</f>
        <v>6.287161421667399</v>
      </c>
      <c r="L12" s="240">
        <f>'data input'!F29</f>
        <v>254.13</v>
      </c>
      <c r="M12" s="240">
        <f>'data input'!I102</f>
        <v>518.65499999999997</v>
      </c>
      <c r="N12" s="241">
        <f>'data input'!J102</f>
        <v>7.6650477990400434</v>
      </c>
      <c r="O12" s="240">
        <f>'data input'!G29</f>
        <v>233.172</v>
      </c>
      <c r="P12" s="240">
        <f>'data input'!K102</f>
        <v>419.90100000000001</v>
      </c>
      <c r="Q12" s="242">
        <f>'data input'!L102</f>
        <v>8.9875816177854144</v>
      </c>
    </row>
    <row r="13" spans="1:17" ht="13.5" x14ac:dyDescent="0.2">
      <c r="B13" s="243" t="s">
        <v>93</v>
      </c>
      <c r="C13" s="240">
        <f>'data input'!C30</f>
        <v>296.928</v>
      </c>
      <c r="D13" s="240">
        <f>'data input'!C103</f>
        <v>1062.3969999999999</v>
      </c>
      <c r="E13" s="241">
        <f>'data input'!D103</f>
        <v>5.8533936095727608</v>
      </c>
      <c r="F13" s="240">
        <f>'data input'!D30</f>
        <v>285.70800000000003</v>
      </c>
      <c r="G13" s="240">
        <f>'data input'!E103</f>
        <v>1009.564</v>
      </c>
      <c r="H13" s="241">
        <f>'data input'!F103</f>
        <v>5.8569676112274118</v>
      </c>
      <c r="I13" s="240">
        <f>'data input'!E30</f>
        <v>290.95299999999997</v>
      </c>
      <c r="J13" s="240">
        <f>'data input'!G103</f>
        <v>1028.662</v>
      </c>
      <c r="K13" s="241">
        <f>'data input'!H103</f>
        <v>6.1383254520151684</v>
      </c>
      <c r="L13" s="240">
        <f>'data input'!F30</f>
        <v>258.54399999999998</v>
      </c>
      <c r="M13" s="240">
        <f>'data input'!I103</f>
        <v>1004.801</v>
      </c>
      <c r="N13" s="241">
        <f>'data input'!J103</f>
        <v>7.309806362403541</v>
      </c>
      <c r="O13" s="240">
        <f>'data input'!G30</f>
        <v>258.46499999999997</v>
      </c>
      <c r="P13" s="240">
        <f>'data input'!K103</f>
        <v>722.37400000000002</v>
      </c>
      <c r="Q13" s="242">
        <f>'data input'!L103</f>
        <v>7.7053377338201878</v>
      </c>
    </row>
    <row r="14" spans="1:17" ht="13.5" x14ac:dyDescent="0.2">
      <c r="B14" s="243" t="s">
        <v>94</v>
      </c>
      <c r="C14" s="240">
        <f>'data input'!C31</f>
        <v>121.369</v>
      </c>
      <c r="D14" s="240">
        <f>'data input'!C104</f>
        <v>507.91800000000001</v>
      </c>
      <c r="E14" s="241">
        <f>'data input'!D104</f>
        <v>6.5428154540321968</v>
      </c>
      <c r="F14" s="240">
        <f>'data input'!D31</f>
        <v>119.351</v>
      </c>
      <c r="G14" s="240">
        <f>'data input'!E104</f>
        <v>471.625</v>
      </c>
      <c r="H14" s="241">
        <f>'data input'!F104</f>
        <v>6.4459167689107204</v>
      </c>
      <c r="I14" s="240">
        <f>'data input'!E31</f>
        <v>123.502</v>
      </c>
      <c r="J14" s="240">
        <f>'data input'!G104</f>
        <v>549.25699999999995</v>
      </c>
      <c r="K14" s="241">
        <f>'data input'!H104</f>
        <v>6.6701789027474891</v>
      </c>
      <c r="L14" s="240">
        <f>'data input'!F31</f>
        <v>103.238</v>
      </c>
      <c r="M14" s="240">
        <f>'data input'!I104</f>
        <v>524.06299999999999</v>
      </c>
      <c r="N14" s="241">
        <f>'data input'!J104</f>
        <v>6.7851789171156875</v>
      </c>
      <c r="O14" s="240">
        <f>'data input'!G31</f>
        <v>108.694</v>
      </c>
      <c r="P14" s="240">
        <f>'data input'!K104</f>
        <v>369.29399999999998</v>
      </c>
      <c r="Q14" s="242">
        <f>'data input'!L104</f>
        <v>7.2132777755507194</v>
      </c>
    </row>
    <row r="15" spans="1:17" ht="13.5" x14ac:dyDescent="0.2">
      <c r="B15" s="243" t="s">
        <v>95</v>
      </c>
      <c r="C15" s="240">
        <f>'data input'!C32</f>
        <v>56.502000000000002</v>
      </c>
      <c r="D15" s="240">
        <f>'data input'!C105</f>
        <v>234.16900000000001</v>
      </c>
      <c r="E15" s="241">
        <f>'data input'!D105</f>
        <v>7.7804056266798316</v>
      </c>
      <c r="F15" s="240">
        <f>'data input'!D32</f>
        <v>55.631999999999998</v>
      </c>
      <c r="G15" s="240">
        <f>'data input'!E105</f>
        <v>214.81899999999999</v>
      </c>
      <c r="H15" s="241">
        <f>'data input'!F105</f>
        <v>7.7453515601703069</v>
      </c>
      <c r="I15" s="240">
        <f>'data input'!E32</f>
        <v>57.301000000000002</v>
      </c>
      <c r="J15" s="240">
        <f>'data input'!G105</f>
        <v>274.041</v>
      </c>
      <c r="K15" s="241">
        <f>'data input'!H105</f>
        <v>7.392799323301098</v>
      </c>
      <c r="L15" s="240">
        <f>'data input'!F32</f>
        <v>46.459000000000003</v>
      </c>
      <c r="M15" s="240">
        <f>'data input'!I105</f>
        <v>245.81299999999999</v>
      </c>
      <c r="N15" s="241">
        <f>'data input'!J105</f>
        <v>7.0872529192620179</v>
      </c>
      <c r="O15" s="240">
        <f>'data input'!G32</f>
        <v>50.790999999999997</v>
      </c>
      <c r="P15" s="240">
        <f>'data input'!K105</f>
        <v>176.054</v>
      </c>
      <c r="Q15" s="242">
        <f>'data input'!L105</f>
        <v>7.9738510118163752</v>
      </c>
    </row>
    <row r="16" spans="1:17" ht="13.5" x14ac:dyDescent="0.2">
      <c r="B16" s="244" t="s">
        <v>25</v>
      </c>
      <c r="C16" s="240">
        <f>'data input'!C33</f>
        <v>41.597000000000001</v>
      </c>
      <c r="D16" s="240">
        <f>'data input'!C106</f>
        <v>259.65199999999999</v>
      </c>
      <c r="E16" s="241">
        <f>'data input'!D106</f>
        <v>11.996787047647892</v>
      </c>
      <c r="F16" s="240">
        <f>'data input'!D33</f>
        <v>48.692</v>
      </c>
      <c r="G16" s="240">
        <f>'data input'!E106</f>
        <v>208.17699999999999</v>
      </c>
      <c r="H16" s="241">
        <f>'data input'!F106</f>
        <v>10.110583025307426</v>
      </c>
      <c r="I16" s="240">
        <f>'data input'!E33</f>
        <v>60.743000000000002</v>
      </c>
      <c r="J16" s="240">
        <f>'data input'!G106</f>
        <v>300.06099999999998</v>
      </c>
      <c r="K16" s="241">
        <f>'data input'!H106</f>
        <v>10.394504463350946</v>
      </c>
      <c r="L16" s="240">
        <f>'data input'!F33</f>
        <v>50.612000000000002</v>
      </c>
      <c r="M16" s="240">
        <f>'data input'!I106</f>
        <v>258.99799999999999</v>
      </c>
      <c r="N16" s="241">
        <f>'data input'!J106</f>
        <v>8.8679504945041217</v>
      </c>
      <c r="O16" s="240">
        <f>'data input'!G33</f>
        <v>65.683000000000007</v>
      </c>
      <c r="P16" s="240">
        <f>'data input'!K106</f>
        <v>197.28899999999999</v>
      </c>
      <c r="Q16" s="242">
        <f>'data input'!L106</f>
        <v>9.3782380411268615</v>
      </c>
    </row>
    <row r="17" spans="2:17" ht="13.5" x14ac:dyDescent="0.2">
      <c r="B17" s="245" t="s">
        <v>11</v>
      </c>
      <c r="C17" s="246">
        <f>'data input'!C34</f>
        <v>1262.96</v>
      </c>
      <c r="D17" s="246">
        <f>'data input'!C107</f>
        <v>3284.0050000000001</v>
      </c>
      <c r="E17" s="247">
        <f>'data input'!D107</f>
        <v>4.8113493223893906</v>
      </c>
      <c r="F17" s="246">
        <f>'data input'!D34</f>
        <v>1199.7840000000001</v>
      </c>
      <c r="G17" s="246">
        <f>'data input'!E107</f>
        <v>3001.2190000000001</v>
      </c>
      <c r="H17" s="247">
        <f>'data input'!F107</f>
        <v>5.1526170621829213</v>
      </c>
      <c r="I17" s="246">
        <f>'data input'!E34</f>
        <v>1169.076</v>
      </c>
      <c r="J17" s="246">
        <f>'data input'!G107</f>
        <v>3129.6909999999998</v>
      </c>
      <c r="K17" s="247">
        <f>'data input'!H107</f>
        <v>5.3498216493194226</v>
      </c>
      <c r="L17" s="246">
        <f>'data input'!F34</f>
        <v>1017.631</v>
      </c>
      <c r="M17" s="246">
        <f>'data input'!I107</f>
        <v>2942.7979999999998</v>
      </c>
      <c r="N17" s="247">
        <f>'data input'!J107</f>
        <v>6.0124887882594988</v>
      </c>
      <c r="O17" s="246">
        <f>'data input'!G34</f>
        <v>1005.715</v>
      </c>
      <c r="P17" s="246">
        <f>'data input'!K107</f>
        <v>2323.4369999999999</v>
      </c>
      <c r="Q17" s="248">
        <f>'data input'!L107</f>
        <v>6.2402465601188712</v>
      </c>
    </row>
    <row r="18" spans="2:17" x14ac:dyDescent="0.2">
      <c r="B18" s="189"/>
      <c r="C18" s="189"/>
      <c r="D18" s="189"/>
      <c r="E18" s="190"/>
      <c r="F18" s="189"/>
      <c r="G18" s="189"/>
      <c r="H18" s="190"/>
      <c r="I18" s="189"/>
      <c r="J18" s="189"/>
      <c r="K18" s="190"/>
      <c r="L18" s="189"/>
      <c r="M18" s="189"/>
      <c r="N18" s="190"/>
      <c r="O18" s="189"/>
      <c r="P18" s="189"/>
      <c r="Q18" s="190"/>
    </row>
    <row r="19" spans="2:17" x14ac:dyDescent="0.2">
      <c r="B19" s="292" t="s">
        <v>24</v>
      </c>
      <c r="C19" s="289" t="s">
        <v>84</v>
      </c>
      <c r="D19" s="290"/>
      <c r="E19" s="294"/>
      <c r="F19" s="289" t="s">
        <v>85</v>
      </c>
      <c r="G19" s="290"/>
      <c r="H19" s="294"/>
      <c r="I19" s="289" t="s">
        <v>86</v>
      </c>
      <c r="J19" s="290"/>
      <c r="K19" s="294"/>
      <c r="L19" s="289" t="s">
        <v>87</v>
      </c>
      <c r="M19" s="290"/>
      <c r="N19" s="294"/>
      <c r="O19" s="289" t="s">
        <v>88</v>
      </c>
      <c r="P19" s="290"/>
      <c r="Q19" s="291"/>
    </row>
    <row r="20" spans="2:17" x14ac:dyDescent="0.2">
      <c r="B20" s="292"/>
      <c r="C20" s="75" t="s">
        <v>23</v>
      </c>
      <c r="D20" s="295" t="s">
        <v>8</v>
      </c>
      <c r="E20" s="296"/>
      <c r="F20" s="75" t="s">
        <v>23</v>
      </c>
      <c r="G20" s="295" t="s">
        <v>8</v>
      </c>
      <c r="H20" s="296"/>
      <c r="I20" s="75" t="s">
        <v>23</v>
      </c>
      <c r="J20" s="295" t="s">
        <v>8</v>
      </c>
      <c r="K20" s="296"/>
      <c r="L20" s="75" t="s">
        <v>23</v>
      </c>
      <c r="M20" s="295" t="s">
        <v>8</v>
      </c>
      <c r="N20" s="296"/>
      <c r="O20" s="75" t="s">
        <v>23</v>
      </c>
      <c r="P20" s="295" t="s">
        <v>8</v>
      </c>
      <c r="Q20" s="297"/>
    </row>
    <row r="21" spans="2:17" ht="15" x14ac:dyDescent="0.2">
      <c r="B21" s="293"/>
      <c r="C21" s="187" t="s">
        <v>77</v>
      </c>
      <c r="D21" s="187" t="s">
        <v>77</v>
      </c>
      <c r="E21" s="178" t="s">
        <v>12</v>
      </c>
      <c r="F21" s="187" t="s">
        <v>77</v>
      </c>
      <c r="G21" s="187" t="s">
        <v>77</v>
      </c>
      <c r="H21" s="178" t="s">
        <v>12</v>
      </c>
      <c r="I21" s="187" t="s">
        <v>77</v>
      </c>
      <c r="J21" s="187" t="s">
        <v>77</v>
      </c>
      <c r="K21" s="178" t="s">
        <v>12</v>
      </c>
      <c r="L21" s="187" t="s">
        <v>77</v>
      </c>
      <c r="M21" s="187" t="s">
        <v>77</v>
      </c>
      <c r="N21" s="178" t="s">
        <v>12</v>
      </c>
      <c r="O21" s="187" t="s">
        <v>77</v>
      </c>
      <c r="P21" s="187" t="s">
        <v>77</v>
      </c>
      <c r="Q21" s="179" t="s">
        <v>12</v>
      </c>
    </row>
    <row r="22" spans="2:17" x14ac:dyDescent="0.2">
      <c r="B22" s="181" t="s">
        <v>2</v>
      </c>
      <c r="C22" s="80"/>
      <c r="D22" s="80"/>
      <c r="E22" s="173"/>
      <c r="F22" s="80"/>
      <c r="G22" s="80"/>
      <c r="H22" s="173"/>
      <c r="I22" s="80"/>
      <c r="J22" s="80"/>
      <c r="K22" s="173"/>
      <c r="L22" s="80"/>
      <c r="M22" s="80"/>
      <c r="N22" s="173"/>
      <c r="O22" s="80"/>
      <c r="P22" s="80"/>
      <c r="Q22" s="173"/>
    </row>
    <row r="23" spans="2:17" ht="13.5" x14ac:dyDescent="0.2">
      <c r="B23" s="239" t="s">
        <v>89</v>
      </c>
      <c r="C23" s="240">
        <f>'data input'!C38</f>
        <v>811.66</v>
      </c>
      <c r="D23" s="240">
        <f>'data input'!C111</f>
        <v>1075.2370000000001</v>
      </c>
      <c r="E23" s="241">
        <f>'data input'!D111</f>
        <v>3.837681085884681</v>
      </c>
      <c r="F23" s="240">
        <f>'data input'!D38</f>
        <v>717.90200000000004</v>
      </c>
      <c r="G23" s="240">
        <f>'data input'!E111</f>
        <v>1032.7059999999999</v>
      </c>
      <c r="H23" s="241">
        <f>'data input'!F111</f>
        <v>3.7245970432565039</v>
      </c>
      <c r="I23" s="240">
        <f>'data input'!E38</f>
        <v>648.00900000000001</v>
      </c>
      <c r="J23" s="240">
        <f>'data input'!G111</f>
        <v>1077.7159999999999</v>
      </c>
      <c r="K23" s="241">
        <f>'data input'!H111</f>
        <v>4.7089487358182822</v>
      </c>
      <c r="L23" s="240">
        <f>'data input'!F38</f>
        <v>506.46199999999999</v>
      </c>
      <c r="M23" s="240">
        <f>'data input'!I111</f>
        <v>1038.595</v>
      </c>
      <c r="N23" s="241">
        <f>'data input'!J111</f>
        <v>4.2421409886094166</v>
      </c>
      <c r="O23" s="240">
        <f>'data input'!G38</f>
        <v>554.798</v>
      </c>
      <c r="P23" s="240">
        <f>'data input'!K111</f>
        <v>1020.6</v>
      </c>
      <c r="Q23" s="242">
        <f>'data input'!L111</f>
        <v>4.885849997210582</v>
      </c>
    </row>
    <row r="24" spans="2:17" ht="13.5" x14ac:dyDescent="0.2">
      <c r="B24" s="243" t="s">
        <v>90</v>
      </c>
      <c r="C24" s="240">
        <f>'data input'!C39</f>
        <v>372.44099999999997</v>
      </c>
      <c r="D24" s="240">
        <f>'data input'!C112</f>
        <v>488.04500000000002</v>
      </c>
      <c r="E24" s="241">
        <f>'data input'!D112</f>
        <v>4.537089679074394</v>
      </c>
      <c r="F24" s="240">
        <f>'data input'!D39</f>
        <v>343.00200000000001</v>
      </c>
      <c r="G24" s="240">
        <f>'data input'!E112</f>
        <v>494.19</v>
      </c>
      <c r="H24" s="241">
        <f>'data input'!F112</f>
        <v>4.5518896708679302</v>
      </c>
      <c r="I24" s="240">
        <f>'data input'!E39</f>
        <v>311.69499999999999</v>
      </c>
      <c r="J24" s="240">
        <f>'data input'!G112</f>
        <v>539.17100000000005</v>
      </c>
      <c r="K24" s="241">
        <f>'data input'!H112</f>
        <v>5.1691070608666827</v>
      </c>
      <c r="L24" s="240">
        <f>'data input'!F39</f>
        <v>251.04599999999999</v>
      </c>
      <c r="M24" s="240">
        <f>'data input'!I112</f>
        <v>507.34199999999998</v>
      </c>
      <c r="N24" s="241">
        <f>'data input'!J112</f>
        <v>4.8799819640441351</v>
      </c>
      <c r="O24" s="240">
        <f>'data input'!G39</f>
        <v>238.703</v>
      </c>
      <c r="P24" s="240">
        <f>'data input'!K112</f>
        <v>475.55599999999998</v>
      </c>
      <c r="Q24" s="242">
        <f>'data input'!L112</f>
        <v>5.436109374403487</v>
      </c>
    </row>
    <row r="25" spans="2:17" ht="13.5" x14ac:dyDescent="0.2">
      <c r="B25" s="243" t="s">
        <v>91</v>
      </c>
      <c r="C25" s="240">
        <f>'data input'!C40</f>
        <v>396.733</v>
      </c>
      <c r="D25" s="240">
        <f>'data input'!C113</f>
        <v>561.46799999999996</v>
      </c>
      <c r="E25" s="241">
        <f>'data input'!D113</f>
        <v>4.8282010314059152</v>
      </c>
      <c r="F25" s="240">
        <f>'data input'!D40</f>
        <v>378.41500000000002</v>
      </c>
      <c r="G25" s="240">
        <f>'data input'!E113</f>
        <v>616.49300000000005</v>
      </c>
      <c r="H25" s="241">
        <f>'data input'!F113</f>
        <v>4.9884175734317751</v>
      </c>
      <c r="I25" s="240">
        <f>'data input'!E40</f>
        <v>347.72800000000001</v>
      </c>
      <c r="J25" s="240">
        <f>'data input'!G113</f>
        <v>666.93899999999996</v>
      </c>
      <c r="K25" s="241">
        <f>'data input'!H113</f>
        <v>5.2706418353341364</v>
      </c>
      <c r="L25" s="240">
        <f>'data input'!F40</f>
        <v>288.06200000000001</v>
      </c>
      <c r="M25" s="240">
        <f>'data input'!I113</f>
        <v>629.13499999999999</v>
      </c>
      <c r="N25" s="241">
        <f>'data input'!J113</f>
        <v>5.0829661083271169</v>
      </c>
      <c r="O25" s="240">
        <f>'data input'!G40</f>
        <v>260.59399999999999</v>
      </c>
      <c r="P25" s="240">
        <f>'data input'!K113</f>
        <v>557.125</v>
      </c>
      <c r="Q25" s="242">
        <f>'data input'!L113</f>
        <v>5.4108966712750917</v>
      </c>
    </row>
    <row r="26" spans="2:17" ht="13.5" x14ac:dyDescent="0.2">
      <c r="B26" s="243" t="s">
        <v>92</v>
      </c>
      <c r="C26" s="240">
        <f>'data input'!C41</f>
        <v>1118.7560000000001</v>
      </c>
      <c r="D26" s="240">
        <f>'data input'!C114</f>
        <v>1889.2090000000001</v>
      </c>
      <c r="E26" s="241">
        <f>'data input'!D114</f>
        <v>5.518360728664927</v>
      </c>
      <c r="F26" s="240">
        <f>'data input'!D41</f>
        <v>1137.232</v>
      </c>
      <c r="G26" s="240">
        <f>'data input'!E114</f>
        <v>2363.3490000000002</v>
      </c>
      <c r="H26" s="241">
        <f>'data input'!F114</f>
        <v>5.6900497607836629</v>
      </c>
      <c r="I26" s="240">
        <f>'data input'!E41</f>
        <v>1086.569</v>
      </c>
      <c r="J26" s="240">
        <f>'data input'!G114</f>
        <v>2640.1819999999998</v>
      </c>
      <c r="K26" s="241">
        <f>'data input'!H114</f>
        <v>5.5975469821801971</v>
      </c>
      <c r="L26" s="240">
        <f>'data input'!F41</f>
        <v>952.37900000000002</v>
      </c>
      <c r="M26" s="240">
        <f>'data input'!I114</f>
        <v>2522.6570000000002</v>
      </c>
      <c r="N26" s="241">
        <f>'data input'!J114</f>
        <v>5.2736276250724776</v>
      </c>
      <c r="O26" s="240">
        <f>'data input'!G41</f>
        <v>817.00300000000004</v>
      </c>
      <c r="P26" s="240">
        <f>'data input'!K114</f>
        <v>2119.982</v>
      </c>
      <c r="Q26" s="242">
        <f>'data input'!L114</f>
        <v>5.2628534582514961</v>
      </c>
    </row>
    <row r="27" spans="2:17" ht="13.5" x14ac:dyDescent="0.2">
      <c r="B27" s="243" t="s">
        <v>93</v>
      </c>
      <c r="C27" s="240">
        <f>'data input'!C42</f>
        <v>788.47699999999998</v>
      </c>
      <c r="D27" s="240">
        <f>'data input'!C115</f>
        <v>1995.703</v>
      </c>
      <c r="E27" s="241">
        <f>'data input'!D115</f>
        <v>6.6968295718058934</v>
      </c>
      <c r="F27" s="240">
        <f>'data input'!D42</f>
        <v>888.48900000000003</v>
      </c>
      <c r="G27" s="240">
        <f>'data input'!E115</f>
        <v>2483.8339999999998</v>
      </c>
      <c r="H27" s="241">
        <f>'data input'!F115</f>
        <v>6.5614266306808977</v>
      </c>
      <c r="I27" s="240">
        <f>'data input'!E42</f>
        <v>881.99900000000002</v>
      </c>
      <c r="J27" s="240">
        <f>'data input'!G115</f>
        <v>2935.6210000000001</v>
      </c>
      <c r="K27" s="241">
        <f>'data input'!H115</f>
        <v>6.162535560351392</v>
      </c>
      <c r="L27" s="240">
        <f>'data input'!F42</f>
        <v>841.476</v>
      </c>
      <c r="M27" s="240">
        <f>'data input'!I115</f>
        <v>2963.9760000000001</v>
      </c>
      <c r="N27" s="241">
        <f>'data input'!J115</f>
        <v>5.806757756862587</v>
      </c>
      <c r="O27" s="240">
        <f>'data input'!G42</f>
        <v>762.81100000000004</v>
      </c>
      <c r="P27" s="240">
        <f>'data input'!K115</f>
        <v>2707.1309999999999</v>
      </c>
      <c r="Q27" s="242">
        <f>'data input'!L115</f>
        <v>5.998695513932029</v>
      </c>
    </row>
    <row r="28" spans="2:17" ht="13.5" x14ac:dyDescent="0.2">
      <c r="B28" s="243" t="s">
        <v>94</v>
      </c>
      <c r="C28" s="240">
        <f>'data input'!C43</f>
        <v>183.66900000000001</v>
      </c>
      <c r="D28" s="240">
        <f>'data input'!C116</f>
        <v>719.95399999999995</v>
      </c>
      <c r="E28" s="241">
        <f>'data input'!D116</f>
        <v>8.3361654490578498</v>
      </c>
      <c r="F28" s="240">
        <f>'data input'!D43</f>
        <v>229.55199999999999</v>
      </c>
      <c r="G28" s="240">
        <f>'data input'!E116</f>
        <v>704.77599999999995</v>
      </c>
      <c r="H28" s="241">
        <f>'data input'!F116</f>
        <v>8.5202855740806758</v>
      </c>
      <c r="I28" s="240">
        <f>'data input'!E43</f>
        <v>236.435</v>
      </c>
      <c r="J28" s="240">
        <f>'data input'!G116</f>
        <v>856.28200000000004</v>
      </c>
      <c r="K28" s="241">
        <f>'data input'!H116</f>
        <v>7.2461589238727244</v>
      </c>
      <c r="L28" s="240">
        <f>'data input'!F43</f>
        <v>229.71700000000001</v>
      </c>
      <c r="M28" s="240">
        <f>'data input'!I116</f>
        <v>885.42499999999995</v>
      </c>
      <c r="N28" s="241">
        <f>'data input'!J116</f>
        <v>6.8762536011574307</v>
      </c>
      <c r="O28" s="240">
        <f>'data input'!G43</f>
        <v>222.04499999999999</v>
      </c>
      <c r="P28" s="240">
        <f>'data input'!K116</f>
        <v>959.55100000000004</v>
      </c>
      <c r="Q28" s="242">
        <f>'data input'!L116</f>
        <v>7.1611438359063104</v>
      </c>
    </row>
    <row r="29" spans="2:17" ht="13.5" x14ac:dyDescent="0.2">
      <c r="B29" s="243" t="s">
        <v>95</v>
      </c>
      <c r="C29" s="240">
        <f>'data input'!C44</f>
        <v>51.591999999999999</v>
      </c>
      <c r="D29" s="240">
        <f>'data input'!C117</f>
        <v>286.71600000000001</v>
      </c>
      <c r="E29" s="241">
        <f>'data input'!D117</f>
        <v>10.099896244412127</v>
      </c>
      <c r="F29" s="240">
        <f>'data input'!D44</f>
        <v>69.090999999999994</v>
      </c>
      <c r="G29" s="240">
        <f>'data input'!E117</f>
        <v>227.898</v>
      </c>
      <c r="H29" s="241">
        <f>'data input'!F117</f>
        <v>12.071794683330168</v>
      </c>
      <c r="I29" s="240">
        <f>'data input'!E44</f>
        <v>74.185000000000002</v>
      </c>
      <c r="J29" s="240">
        <f>'data input'!G117</f>
        <v>285.46100000000001</v>
      </c>
      <c r="K29" s="241">
        <f>'data input'!H117</f>
        <v>8.9920520123753764</v>
      </c>
      <c r="L29" s="240">
        <f>'data input'!F44</f>
        <v>73.914000000000001</v>
      </c>
      <c r="M29" s="240">
        <f>'data input'!I117</f>
        <v>283.41399999999999</v>
      </c>
      <c r="N29" s="241">
        <f>'data input'!J117</f>
        <v>8.9429200155570676</v>
      </c>
      <c r="O29" s="240">
        <f>'data input'!G44</f>
        <v>71.727999999999994</v>
      </c>
      <c r="P29" s="240">
        <f>'data input'!K117</f>
        <v>332.40499999999997</v>
      </c>
      <c r="Q29" s="242">
        <f>'data input'!L117</f>
        <v>9.599321234037129</v>
      </c>
    </row>
    <row r="30" spans="2:17" ht="13.5" x14ac:dyDescent="0.2">
      <c r="B30" s="244" t="s">
        <v>25</v>
      </c>
      <c r="C30" s="240">
        <f>'data input'!C45</f>
        <v>20.972000000000001</v>
      </c>
      <c r="D30" s="240">
        <f>'data input'!C118</f>
        <v>273.91399999999999</v>
      </c>
      <c r="E30" s="241">
        <f>'data input'!D118</f>
        <v>17.13020527384645</v>
      </c>
      <c r="F30" s="240">
        <f>'data input'!D45</f>
        <v>32.110999999999997</v>
      </c>
      <c r="G30" s="240">
        <f>'data input'!E118</f>
        <v>172.565</v>
      </c>
      <c r="H30" s="241">
        <f>'data input'!F118</f>
        <v>19.624481969032654</v>
      </c>
      <c r="I30" s="240">
        <f>'data input'!E45</f>
        <v>40.033999999999999</v>
      </c>
      <c r="J30" s="240">
        <f>'data input'!G118</f>
        <v>210.23</v>
      </c>
      <c r="K30" s="241">
        <f>'data input'!H118</f>
        <v>13.676850212317753</v>
      </c>
      <c r="L30" s="240">
        <f>'data input'!F45</f>
        <v>39.478000000000002</v>
      </c>
      <c r="M30" s="240">
        <f>'data input'!I118</f>
        <v>214.93600000000001</v>
      </c>
      <c r="N30" s="241">
        <f>'data input'!J118</f>
        <v>11.819034154735961</v>
      </c>
      <c r="O30" s="240">
        <f>'data input'!G45</f>
        <v>38.545000000000002</v>
      </c>
      <c r="P30" s="240">
        <f>'data input'!K118</f>
        <v>249.876</v>
      </c>
      <c r="Q30" s="242">
        <f>'data input'!L118</f>
        <v>14.402402652475482</v>
      </c>
    </row>
    <row r="31" spans="2:17" ht="13.5" x14ac:dyDescent="0.2">
      <c r="B31" s="245" t="s">
        <v>11</v>
      </c>
      <c r="C31" s="246">
        <f>'data input'!C46</f>
        <v>3744.299</v>
      </c>
      <c r="D31" s="246">
        <f>'data input'!C119</f>
        <v>7291.4809999999998</v>
      </c>
      <c r="E31" s="247">
        <f>'data input'!D119</f>
        <v>4.9335045748660074</v>
      </c>
      <c r="F31" s="246">
        <f>'data input'!D46</f>
        <v>3795.7979999999998</v>
      </c>
      <c r="G31" s="246">
        <f>'data input'!E119</f>
        <v>8096.3360000000002</v>
      </c>
      <c r="H31" s="247">
        <f>'data input'!F119</f>
        <v>5.1387857207751519</v>
      </c>
      <c r="I31" s="246">
        <f>'data input'!E46</f>
        <v>3626.654</v>
      </c>
      <c r="J31" s="246">
        <f>'data input'!G119</f>
        <v>9211.6020000000008</v>
      </c>
      <c r="K31" s="247">
        <f>'data input'!H119</f>
        <v>4.9443818220178057</v>
      </c>
      <c r="L31" s="246">
        <f>'data input'!F46</f>
        <v>3182.5320000000002</v>
      </c>
      <c r="M31" s="246">
        <f>'data input'!I119</f>
        <v>9045.4809999999998</v>
      </c>
      <c r="N31" s="247">
        <f>'data input'!J119</f>
        <v>4.7088795129639154</v>
      </c>
      <c r="O31" s="246">
        <f>'data input'!G46</f>
        <v>2966.2260000000001</v>
      </c>
      <c r="P31" s="246">
        <f>'data input'!K119</f>
        <v>8422.2270000000008</v>
      </c>
      <c r="Q31" s="248">
        <f>'data input'!L119</f>
        <v>4.768822602846214</v>
      </c>
    </row>
    <row r="32" spans="2:17" x14ac:dyDescent="0.2">
      <c r="B32" s="189"/>
      <c r="C32" s="189"/>
      <c r="D32" s="189"/>
      <c r="E32" s="190"/>
      <c r="F32" s="189"/>
      <c r="G32" s="189"/>
      <c r="H32" s="190"/>
      <c r="I32" s="189"/>
      <c r="J32" s="189"/>
      <c r="K32" s="190"/>
      <c r="L32" s="189"/>
      <c r="M32" s="189"/>
      <c r="N32" s="190"/>
      <c r="O32" s="189"/>
      <c r="P32" s="189"/>
      <c r="Q32" s="190"/>
    </row>
    <row r="33" spans="2:17" x14ac:dyDescent="0.2">
      <c r="B33" s="292" t="s">
        <v>24</v>
      </c>
      <c r="C33" s="289" t="s">
        <v>84</v>
      </c>
      <c r="D33" s="290"/>
      <c r="E33" s="294"/>
      <c r="F33" s="289" t="s">
        <v>85</v>
      </c>
      <c r="G33" s="290"/>
      <c r="H33" s="294"/>
      <c r="I33" s="289" t="s">
        <v>86</v>
      </c>
      <c r="J33" s="290"/>
      <c r="K33" s="294"/>
      <c r="L33" s="289" t="s">
        <v>87</v>
      </c>
      <c r="M33" s="290"/>
      <c r="N33" s="294"/>
      <c r="O33" s="289" t="s">
        <v>88</v>
      </c>
      <c r="P33" s="290"/>
      <c r="Q33" s="291"/>
    </row>
    <row r="34" spans="2:17" x14ac:dyDescent="0.2">
      <c r="B34" s="292"/>
      <c r="C34" s="75" t="s">
        <v>26</v>
      </c>
      <c r="D34" s="298" t="s">
        <v>8</v>
      </c>
      <c r="E34" s="299"/>
      <c r="F34" s="75" t="s">
        <v>26</v>
      </c>
      <c r="G34" s="298" t="s">
        <v>8</v>
      </c>
      <c r="H34" s="299"/>
      <c r="I34" s="75" t="s">
        <v>26</v>
      </c>
      <c r="J34" s="298" t="s">
        <v>8</v>
      </c>
      <c r="K34" s="299"/>
      <c r="L34" s="75" t="s">
        <v>26</v>
      </c>
      <c r="M34" s="298" t="s">
        <v>8</v>
      </c>
      <c r="N34" s="299"/>
      <c r="O34" s="75" t="s">
        <v>26</v>
      </c>
      <c r="P34" s="298" t="s">
        <v>8</v>
      </c>
      <c r="Q34" s="295"/>
    </row>
    <row r="35" spans="2:17" ht="15" x14ac:dyDescent="0.2">
      <c r="B35" s="293"/>
      <c r="C35" s="187" t="s">
        <v>77</v>
      </c>
      <c r="D35" s="187" t="s">
        <v>77</v>
      </c>
      <c r="E35" s="178" t="s">
        <v>12</v>
      </c>
      <c r="F35" s="187" t="s">
        <v>77</v>
      </c>
      <c r="G35" s="187" t="s">
        <v>77</v>
      </c>
      <c r="H35" s="178" t="s">
        <v>12</v>
      </c>
      <c r="I35" s="187" t="s">
        <v>77</v>
      </c>
      <c r="J35" s="187" t="s">
        <v>77</v>
      </c>
      <c r="K35" s="178" t="s">
        <v>12</v>
      </c>
      <c r="L35" s="187" t="s">
        <v>77</v>
      </c>
      <c r="M35" s="187" t="s">
        <v>77</v>
      </c>
      <c r="N35" s="178" t="s">
        <v>12</v>
      </c>
      <c r="O35" s="187" t="s">
        <v>77</v>
      </c>
      <c r="P35" s="187" t="s">
        <v>77</v>
      </c>
      <c r="Q35" s="179" t="s">
        <v>12</v>
      </c>
    </row>
    <row r="36" spans="2:17" x14ac:dyDescent="0.2">
      <c r="B36" s="182" t="s">
        <v>3</v>
      </c>
      <c r="C36" s="81"/>
      <c r="D36" s="81"/>
      <c r="E36" s="174"/>
      <c r="F36" s="81"/>
      <c r="G36" s="81"/>
      <c r="H36" s="174"/>
      <c r="I36" s="81"/>
      <c r="J36" s="81"/>
      <c r="K36" s="174"/>
      <c r="L36" s="81"/>
      <c r="M36" s="81"/>
      <c r="N36" s="174"/>
      <c r="O36" s="81"/>
      <c r="P36" s="81"/>
      <c r="Q36" s="174"/>
    </row>
    <row r="37" spans="2:17" ht="13.5" x14ac:dyDescent="0.2">
      <c r="B37" s="239" t="s">
        <v>89</v>
      </c>
      <c r="C37" s="240">
        <f>'data input'!C50</f>
        <v>179.87700000000001</v>
      </c>
      <c r="D37" s="240">
        <f>'data input'!C123</f>
        <v>101.223</v>
      </c>
      <c r="E37" s="241">
        <f>'data input'!D123</f>
        <v>12.14</v>
      </c>
      <c r="F37" s="240">
        <f>'data input'!D50</f>
        <v>173.453</v>
      </c>
      <c r="G37" s="240">
        <f>'data input'!E123</f>
        <v>91.236000000000004</v>
      </c>
      <c r="H37" s="241">
        <f>'data input'!F123</f>
        <v>11.48</v>
      </c>
      <c r="I37" s="240">
        <f>'data input'!E50</f>
        <v>127.849</v>
      </c>
      <c r="J37" s="240">
        <f>'data input'!G123</f>
        <v>88.245000000000005</v>
      </c>
      <c r="K37" s="241">
        <f>'data input'!H123</f>
        <v>17.489999999999998</v>
      </c>
      <c r="L37" s="240">
        <f>'data input'!F50</f>
        <v>131.09200000000001</v>
      </c>
      <c r="M37" s="240">
        <f>'data input'!I123</f>
        <v>91.307000000000002</v>
      </c>
      <c r="N37" s="241">
        <f>'data input'!J123</f>
        <v>14.290000000000001</v>
      </c>
      <c r="O37" s="240">
        <f>'data input'!G50</f>
        <v>155.26499999999999</v>
      </c>
      <c r="P37" s="240">
        <f>'data input'!K123</f>
        <v>106.238</v>
      </c>
      <c r="Q37" s="242">
        <f>'data input'!L123</f>
        <v>12.539999999999997</v>
      </c>
    </row>
    <row r="38" spans="2:17" ht="13.5" x14ac:dyDescent="0.2">
      <c r="B38" s="243" t="s">
        <v>90</v>
      </c>
      <c r="C38" s="240">
        <f>'data input'!C51</f>
        <v>80.171000000000006</v>
      </c>
      <c r="D38" s="240">
        <f>'data input'!C124</f>
        <v>44.585999999999999</v>
      </c>
      <c r="E38" s="241">
        <f>'data input'!D124</f>
        <v>13.98</v>
      </c>
      <c r="F38" s="240">
        <f>'data input'!D51</f>
        <v>79.605999999999995</v>
      </c>
      <c r="G38" s="240">
        <f>'data input'!E124</f>
        <v>40.973999999999997</v>
      </c>
      <c r="H38" s="241">
        <f>'data input'!F124</f>
        <v>13.310000000000002</v>
      </c>
      <c r="I38" s="240">
        <f>'data input'!E51</f>
        <v>59.82</v>
      </c>
      <c r="J38" s="240">
        <f>'data input'!G124</f>
        <v>44.179000000000002</v>
      </c>
      <c r="K38" s="241">
        <f>'data input'!H124</f>
        <v>19.350000000000001</v>
      </c>
      <c r="L38" s="240">
        <f>'data input'!F51</f>
        <v>64.036000000000001</v>
      </c>
      <c r="M38" s="240">
        <f>'data input'!I124</f>
        <v>45.578000000000003</v>
      </c>
      <c r="N38" s="241">
        <f>'data input'!J124</f>
        <v>17</v>
      </c>
      <c r="O38" s="240">
        <f>'data input'!G51</f>
        <v>64.152000000000001</v>
      </c>
      <c r="P38" s="240">
        <f>'data input'!K124</f>
        <v>42.176000000000002</v>
      </c>
      <c r="Q38" s="242">
        <f>'data input'!L124</f>
        <v>17.02</v>
      </c>
    </row>
    <row r="39" spans="2:17" ht="13.5" x14ac:dyDescent="0.2">
      <c r="B39" s="243" t="s">
        <v>91</v>
      </c>
      <c r="C39" s="240">
        <f>'data input'!C52</f>
        <v>86.605999999999995</v>
      </c>
      <c r="D39" s="240">
        <f>'data input'!C125</f>
        <v>55.103999999999999</v>
      </c>
      <c r="E39" s="241">
        <f>'data input'!D125</f>
        <v>15.09</v>
      </c>
      <c r="F39" s="240">
        <f>'data input'!D52</f>
        <v>88.576999999999998</v>
      </c>
      <c r="G39" s="240">
        <f>'data input'!E125</f>
        <v>51.264000000000003</v>
      </c>
      <c r="H39" s="241">
        <f>'data input'!F125</f>
        <v>14.01</v>
      </c>
      <c r="I39" s="240">
        <f>'data input'!E52</f>
        <v>68.521000000000001</v>
      </c>
      <c r="J39" s="240">
        <f>'data input'!G125</f>
        <v>51.284999999999997</v>
      </c>
      <c r="K39" s="241">
        <f>'data input'!H125</f>
        <v>18.75</v>
      </c>
      <c r="L39" s="240">
        <f>'data input'!F52</f>
        <v>77.412000000000006</v>
      </c>
      <c r="M39" s="240">
        <f>'data input'!I125</f>
        <v>57.005000000000003</v>
      </c>
      <c r="N39" s="241">
        <f>'data input'!J125</f>
        <v>17.41</v>
      </c>
      <c r="O39" s="240">
        <f>'data input'!G52</f>
        <v>71.444999999999993</v>
      </c>
      <c r="P39" s="240">
        <f>'data input'!K125</f>
        <v>47.418999999999997</v>
      </c>
      <c r="Q39" s="242">
        <f>'data input'!L125</f>
        <v>19.11</v>
      </c>
    </row>
    <row r="40" spans="2:17" ht="13.5" x14ac:dyDescent="0.2">
      <c r="B40" s="243" t="s">
        <v>92</v>
      </c>
      <c r="C40" s="240">
        <f>'data input'!C53</f>
        <v>265.14499999999998</v>
      </c>
      <c r="D40" s="240">
        <f>'data input'!C126</f>
        <v>232.001</v>
      </c>
      <c r="E40" s="241">
        <f>'data input'!D126</f>
        <v>15.76</v>
      </c>
      <c r="F40" s="240">
        <f>'data input'!D53</f>
        <v>285.94799999999998</v>
      </c>
      <c r="G40" s="240">
        <f>'data input'!E126</f>
        <v>237.20699999999999</v>
      </c>
      <c r="H40" s="241">
        <f>'data input'!F126</f>
        <v>16.52</v>
      </c>
      <c r="I40" s="240">
        <f>'data input'!E53</f>
        <v>225.69800000000001</v>
      </c>
      <c r="J40" s="240">
        <f>'data input'!G126</f>
        <v>180.40100000000001</v>
      </c>
      <c r="K40" s="241">
        <f>'data input'!H126</f>
        <v>17.79</v>
      </c>
      <c r="L40" s="240">
        <f>'data input'!F53</f>
        <v>279.20800000000003</v>
      </c>
      <c r="M40" s="240">
        <f>'data input'!I126</f>
        <v>219.893</v>
      </c>
      <c r="N40" s="241">
        <f>'data input'!J126</f>
        <v>17.8</v>
      </c>
      <c r="O40" s="240">
        <f>'data input'!G53</f>
        <v>237.28800000000001</v>
      </c>
      <c r="P40" s="240">
        <f>'data input'!K126</f>
        <v>166.85599999999999</v>
      </c>
      <c r="Q40" s="242">
        <f>'data input'!L126</f>
        <v>18.739999999999998</v>
      </c>
    </row>
    <row r="41" spans="2:17" ht="13.5" x14ac:dyDescent="0.2">
      <c r="B41" s="243" t="s">
        <v>93</v>
      </c>
      <c r="C41" s="240">
        <f>'data input'!C54</f>
        <v>250.857</v>
      </c>
      <c r="D41" s="240">
        <f>'data input'!C127</f>
        <v>344.334</v>
      </c>
      <c r="E41" s="241">
        <f>'data input'!D127</f>
        <v>16.5</v>
      </c>
      <c r="F41" s="240">
        <f>'data input'!D54</f>
        <v>290.17700000000002</v>
      </c>
      <c r="G41" s="240">
        <f>'data input'!E127</f>
        <v>378.90300000000002</v>
      </c>
      <c r="H41" s="241">
        <f>'data input'!F127</f>
        <v>17.37</v>
      </c>
      <c r="I41" s="240">
        <f>'data input'!E54</f>
        <v>220.77799999999999</v>
      </c>
      <c r="J41" s="240">
        <f>'data input'!G127</f>
        <v>232.46700000000001</v>
      </c>
      <c r="K41" s="241">
        <f>'data input'!H127</f>
        <v>18.84</v>
      </c>
      <c r="L41" s="240">
        <f>'data input'!F54</f>
        <v>250.58099999999999</v>
      </c>
      <c r="M41" s="240">
        <f>'data input'!I127</f>
        <v>227.12200000000001</v>
      </c>
      <c r="N41" s="241">
        <f>'data input'!J127</f>
        <v>17.11</v>
      </c>
      <c r="O41" s="240">
        <f>'data input'!G54</f>
        <v>213.16</v>
      </c>
      <c r="P41" s="240">
        <f>'data input'!K127</f>
        <v>174.608</v>
      </c>
      <c r="Q41" s="242">
        <f>'data input'!L127</f>
        <v>17.03</v>
      </c>
    </row>
    <row r="42" spans="2:17" ht="13.5" x14ac:dyDescent="0.2">
      <c r="B42" s="243" t="s">
        <v>94</v>
      </c>
      <c r="C42" s="240">
        <f>'data input'!C55</f>
        <v>86.832999999999998</v>
      </c>
      <c r="D42" s="240">
        <f>'data input'!C128</f>
        <v>137.09200000000001</v>
      </c>
      <c r="E42" s="241">
        <f>'data input'!D128</f>
        <v>19.09</v>
      </c>
      <c r="F42" s="240">
        <f>'data input'!D55</f>
        <v>104.05800000000001</v>
      </c>
      <c r="G42" s="240">
        <f>'data input'!E128</f>
        <v>154.708</v>
      </c>
      <c r="H42" s="241">
        <f>'data input'!F128</f>
        <v>22.11</v>
      </c>
      <c r="I42" s="240">
        <f>'data input'!E55</f>
        <v>79.356999999999999</v>
      </c>
      <c r="J42" s="240">
        <f>'data input'!G128</f>
        <v>102.804</v>
      </c>
      <c r="K42" s="241">
        <f>'data input'!H128</f>
        <v>19.690000000000001</v>
      </c>
      <c r="L42" s="240">
        <f>'data input'!F55</f>
        <v>71.305999999999997</v>
      </c>
      <c r="M42" s="240">
        <f>'data input'!I128</f>
        <v>65.712000000000003</v>
      </c>
      <c r="N42" s="241">
        <f>'data input'!J128</f>
        <v>16.430000000000003</v>
      </c>
      <c r="O42" s="240">
        <f>'data input'!G55</f>
        <v>58.15</v>
      </c>
      <c r="P42" s="240">
        <f>'data input'!K128</f>
        <v>71.424000000000007</v>
      </c>
      <c r="Q42" s="242">
        <f>'data input'!L128</f>
        <v>25.1</v>
      </c>
    </row>
    <row r="43" spans="2:17" ht="13.5" x14ac:dyDescent="0.2">
      <c r="B43" s="243" t="s">
        <v>95</v>
      </c>
      <c r="C43" s="240">
        <f>'data input'!C56</f>
        <v>35.072000000000003</v>
      </c>
      <c r="D43" s="240">
        <f>'data input'!C129</f>
        <v>52.587000000000003</v>
      </c>
      <c r="E43" s="241">
        <f>'data input'!D129</f>
        <v>25.130000000000003</v>
      </c>
      <c r="F43" s="240">
        <f>'data input'!D56</f>
        <v>42.363</v>
      </c>
      <c r="G43" s="240">
        <f>'data input'!E129</f>
        <v>64.878</v>
      </c>
      <c r="H43" s="241">
        <f>'data input'!F129</f>
        <v>30.44</v>
      </c>
      <c r="I43" s="240">
        <f>'data input'!E56</f>
        <v>34.418999999999997</v>
      </c>
      <c r="J43" s="240">
        <f>'data input'!G129</f>
        <v>46.622</v>
      </c>
      <c r="K43" s="241">
        <f>'data input'!H129</f>
        <v>24.52</v>
      </c>
      <c r="L43" s="240">
        <f>'data input'!F56</f>
        <v>29.295999999999999</v>
      </c>
      <c r="M43" s="240">
        <f>'data input'!I129</f>
        <v>23.032</v>
      </c>
      <c r="N43" s="241">
        <f>'data input'!J129</f>
        <v>23</v>
      </c>
      <c r="O43" s="240">
        <f>'data input'!G56</f>
        <v>22.606999999999999</v>
      </c>
      <c r="P43" s="240">
        <f>'data input'!K129</f>
        <v>34.435000000000002</v>
      </c>
      <c r="Q43" s="242">
        <f>'data input'!L129</f>
        <v>31.039999999999996</v>
      </c>
    </row>
    <row r="44" spans="2:17" ht="13.5" x14ac:dyDescent="0.2">
      <c r="B44" s="244" t="s">
        <v>25</v>
      </c>
      <c r="C44" s="240">
        <f>'data input'!C57</f>
        <v>22.632999999999999</v>
      </c>
      <c r="D44" s="240">
        <f>'data input'!C130</f>
        <v>34.648000000000003</v>
      </c>
      <c r="E44" s="241">
        <f>'data input'!D130</f>
        <v>32.590000000000003</v>
      </c>
      <c r="F44" s="240">
        <f>'data input'!D57</f>
        <v>27.215</v>
      </c>
      <c r="G44" s="240">
        <f>'data input'!E130</f>
        <v>44.872999999999998</v>
      </c>
      <c r="H44" s="241">
        <f>'data input'!F130</f>
        <v>45.559999999999995</v>
      </c>
      <c r="I44" s="240">
        <f>'data input'!E57</f>
        <v>22.695</v>
      </c>
      <c r="J44" s="240">
        <f>'data input'!G130</f>
        <v>43.734999999999999</v>
      </c>
      <c r="K44" s="241">
        <f>'data input'!H130</f>
        <v>28.639999999999997</v>
      </c>
      <c r="L44" s="240">
        <f>'data input'!F57</f>
        <v>24.510999999999999</v>
      </c>
      <c r="M44" s="240">
        <f>'data input'!I130</f>
        <v>22.225000000000001</v>
      </c>
      <c r="N44" s="241">
        <f>'data input'!J130</f>
        <v>33.890000000000008</v>
      </c>
      <c r="O44" s="240">
        <f>'data input'!G57</f>
        <v>20.547999999999998</v>
      </c>
      <c r="P44" s="240">
        <f>'data input'!K130</f>
        <v>56.878</v>
      </c>
      <c r="Q44" s="242">
        <f>'data input'!L130</f>
        <v>53.75</v>
      </c>
    </row>
    <row r="45" spans="2:17" ht="13.5" x14ac:dyDescent="0.2">
      <c r="B45" s="245" t="s">
        <v>11</v>
      </c>
      <c r="C45" s="246">
        <f>'data input'!C58</f>
        <v>1007.193</v>
      </c>
      <c r="D45" s="246">
        <f>'data input'!C131</f>
        <v>1001.585</v>
      </c>
      <c r="E45" s="247">
        <f>'data input'!D131</f>
        <v>13.61</v>
      </c>
      <c r="F45" s="246">
        <f>'data input'!D58</f>
        <v>1091.3969999999999</v>
      </c>
      <c r="G45" s="246">
        <f>'data input'!E131</f>
        <v>1064.04</v>
      </c>
      <c r="H45" s="247">
        <f>'data input'!F131</f>
        <v>15.43</v>
      </c>
      <c r="I45" s="246">
        <f>'data input'!E58</f>
        <v>839.13599999999997</v>
      </c>
      <c r="J45" s="246">
        <f>'data input'!G131</f>
        <v>789.73699999999997</v>
      </c>
      <c r="K45" s="247">
        <f>'data input'!H131</f>
        <v>14.920000000000002</v>
      </c>
      <c r="L45" s="246">
        <f>'data input'!F58</f>
        <v>927.44200000000001</v>
      </c>
      <c r="M45" s="246">
        <f>'data input'!I131</f>
        <v>751.875</v>
      </c>
      <c r="N45" s="247">
        <f>'data input'!J131</f>
        <v>14.75</v>
      </c>
      <c r="O45" s="246">
        <f>'data input'!G58</f>
        <v>842.61500000000001</v>
      </c>
      <c r="P45" s="246">
        <f>'data input'!K131</f>
        <v>700.03499999999997</v>
      </c>
      <c r="Q45" s="248">
        <f>'data input'!L131</f>
        <v>15.440000000000001</v>
      </c>
    </row>
    <row r="46" spans="2:17" x14ac:dyDescent="0.2">
      <c r="B46" s="189"/>
      <c r="C46" s="189"/>
      <c r="D46" s="189"/>
      <c r="E46" s="190"/>
      <c r="F46" s="189"/>
      <c r="G46" s="189"/>
      <c r="H46" s="190"/>
      <c r="I46" s="189"/>
      <c r="J46" s="189"/>
      <c r="K46" s="190"/>
      <c r="L46" s="189"/>
      <c r="M46" s="189"/>
      <c r="N46" s="190"/>
      <c r="O46" s="189"/>
      <c r="P46" s="189"/>
      <c r="Q46" s="190"/>
    </row>
    <row r="47" spans="2:17" x14ac:dyDescent="0.2">
      <c r="B47" s="292" t="s">
        <v>24</v>
      </c>
      <c r="C47" s="289" t="s">
        <v>84</v>
      </c>
      <c r="D47" s="290"/>
      <c r="E47" s="294"/>
      <c r="F47" s="289" t="s">
        <v>85</v>
      </c>
      <c r="G47" s="290"/>
      <c r="H47" s="294"/>
      <c r="I47" s="289" t="s">
        <v>86</v>
      </c>
      <c r="J47" s="290"/>
      <c r="K47" s="294"/>
      <c r="L47" s="289" t="s">
        <v>87</v>
      </c>
      <c r="M47" s="290"/>
      <c r="N47" s="294"/>
      <c r="O47" s="289" t="s">
        <v>88</v>
      </c>
      <c r="P47" s="290"/>
      <c r="Q47" s="291"/>
    </row>
    <row r="48" spans="2:17" x14ac:dyDescent="0.2">
      <c r="B48" s="292"/>
      <c r="C48" s="75" t="s">
        <v>18</v>
      </c>
      <c r="D48" s="298" t="s">
        <v>8</v>
      </c>
      <c r="E48" s="299"/>
      <c r="F48" s="75" t="s">
        <v>18</v>
      </c>
      <c r="G48" s="298" t="s">
        <v>8</v>
      </c>
      <c r="H48" s="299"/>
      <c r="I48" s="75" t="s">
        <v>18</v>
      </c>
      <c r="J48" s="298" t="s">
        <v>8</v>
      </c>
      <c r="K48" s="299"/>
      <c r="L48" s="75" t="s">
        <v>18</v>
      </c>
      <c r="M48" s="298" t="s">
        <v>8</v>
      </c>
      <c r="N48" s="299"/>
      <c r="O48" s="75" t="s">
        <v>18</v>
      </c>
      <c r="P48" s="298" t="s">
        <v>8</v>
      </c>
      <c r="Q48" s="295"/>
    </row>
    <row r="49" spans="2:17" ht="15" x14ac:dyDescent="0.2">
      <c r="B49" s="293"/>
      <c r="C49" s="187" t="s">
        <v>77</v>
      </c>
      <c r="D49" s="187" t="s">
        <v>77</v>
      </c>
      <c r="E49" s="178" t="s">
        <v>12</v>
      </c>
      <c r="F49" s="187" t="s">
        <v>77</v>
      </c>
      <c r="G49" s="187" t="s">
        <v>77</v>
      </c>
      <c r="H49" s="178" t="s">
        <v>12</v>
      </c>
      <c r="I49" s="187" t="s">
        <v>77</v>
      </c>
      <c r="J49" s="187" t="s">
        <v>77</v>
      </c>
      <c r="K49" s="178" t="s">
        <v>12</v>
      </c>
      <c r="L49" s="187" t="s">
        <v>77</v>
      </c>
      <c r="M49" s="187" t="s">
        <v>77</v>
      </c>
      <c r="N49" s="178" t="s">
        <v>12</v>
      </c>
      <c r="O49" s="187" t="s">
        <v>77</v>
      </c>
      <c r="P49" s="187" t="s">
        <v>77</v>
      </c>
      <c r="Q49" s="179" t="s">
        <v>12</v>
      </c>
    </row>
    <row r="50" spans="2:17" x14ac:dyDescent="0.2">
      <c r="B50" s="183" t="s">
        <v>4</v>
      </c>
      <c r="C50" s="82"/>
      <c r="D50" s="82"/>
      <c r="E50" s="175"/>
      <c r="F50" s="82"/>
      <c r="G50" s="82"/>
      <c r="H50" s="175"/>
      <c r="I50" s="82"/>
      <c r="J50" s="82"/>
      <c r="K50" s="175"/>
      <c r="L50" s="82"/>
      <c r="M50" s="82"/>
      <c r="N50" s="175"/>
      <c r="O50" s="82"/>
      <c r="P50" s="82"/>
      <c r="Q50" s="175"/>
    </row>
    <row r="51" spans="2:17" ht="13.5" x14ac:dyDescent="0.2">
      <c r="B51" s="239" t="s">
        <v>89</v>
      </c>
      <c r="C51" s="240">
        <f>'data input'!C62</f>
        <v>1239.3320000000001</v>
      </c>
      <c r="D51" s="240">
        <f>'data input'!C135</f>
        <v>1437.663</v>
      </c>
      <c r="E51" s="241">
        <f>'data input'!D135</f>
        <v>3.0932895365631312</v>
      </c>
      <c r="F51" s="240">
        <f>'data input'!D62</f>
        <v>1110.6489999999999</v>
      </c>
      <c r="G51" s="240">
        <f>'data input'!E135</f>
        <v>1348.588</v>
      </c>
      <c r="H51" s="241">
        <f>'data input'!F135</f>
        <v>3.1154813789387226</v>
      </c>
      <c r="I51" s="240">
        <f>'data input'!E62</f>
        <v>954.56600000000003</v>
      </c>
      <c r="J51" s="240">
        <f>'data input'!G135</f>
        <v>1368.0340000000001</v>
      </c>
      <c r="K51" s="241">
        <f>'data input'!H135</f>
        <v>3.9775858589211541</v>
      </c>
      <c r="L51" s="240">
        <f>'data input'!F62</f>
        <v>792.22199999999998</v>
      </c>
      <c r="M51" s="240">
        <f>'data input'!I135</f>
        <v>1323.93</v>
      </c>
      <c r="N51" s="241">
        <f>'data input'!J135</f>
        <v>3.5833241813997123</v>
      </c>
      <c r="O51" s="240">
        <f>'data input'!G62</f>
        <v>864.43600000000004</v>
      </c>
      <c r="P51" s="240">
        <f>'data input'!K135</f>
        <v>1381.0730000000001</v>
      </c>
      <c r="Q51" s="242">
        <f>'data input'!L135</f>
        <v>3.9988876384150314</v>
      </c>
    </row>
    <row r="52" spans="2:17" ht="13.5" x14ac:dyDescent="0.2">
      <c r="B52" s="243" t="s">
        <v>90</v>
      </c>
      <c r="C52" s="240">
        <f>'data input'!C63</f>
        <v>551.529</v>
      </c>
      <c r="D52" s="240">
        <f>'data input'!C136</f>
        <v>658.98099999999999</v>
      </c>
      <c r="E52" s="241">
        <f>'data input'!D136</f>
        <v>3.5997134534904358</v>
      </c>
      <c r="F52" s="240">
        <f>'data input'!D63</f>
        <v>515.33299999999997</v>
      </c>
      <c r="G52" s="240">
        <f>'data input'!E136</f>
        <v>643.57600000000002</v>
      </c>
      <c r="H52" s="241">
        <f>'data input'!F136</f>
        <v>3.769640885930841</v>
      </c>
      <c r="I52" s="240">
        <f>'data input'!E63</f>
        <v>455.36900000000003</v>
      </c>
      <c r="J52" s="240">
        <f>'data input'!G136</f>
        <v>680.04200000000003</v>
      </c>
      <c r="K52" s="241">
        <f>'data input'!H136</f>
        <v>4.3821685135447623</v>
      </c>
      <c r="L52" s="240">
        <f>'data input'!F63</f>
        <v>386.17</v>
      </c>
      <c r="M52" s="240">
        <f>'data input'!I136</f>
        <v>641.22500000000002</v>
      </c>
      <c r="N52" s="241">
        <f>'data input'!J136</f>
        <v>4.1730493852527779</v>
      </c>
      <c r="O52" s="240">
        <f>'data input'!G63</f>
        <v>367.07499999999999</v>
      </c>
      <c r="P52" s="240">
        <f>'data input'!K136</f>
        <v>603.66499999999996</v>
      </c>
      <c r="Q52" s="242">
        <f>'data input'!L136</f>
        <v>4.7187304610569809</v>
      </c>
    </row>
    <row r="53" spans="2:17" ht="13.5" x14ac:dyDescent="0.2">
      <c r="B53" s="243" t="s">
        <v>91</v>
      </c>
      <c r="C53" s="240">
        <f>'data input'!C64</f>
        <v>585.54999999999995</v>
      </c>
      <c r="D53" s="240">
        <f>'data input'!C137</f>
        <v>777.26</v>
      </c>
      <c r="E53" s="241">
        <f>'data input'!D137</f>
        <v>3.7750339459573641</v>
      </c>
      <c r="F53" s="240">
        <f>'data input'!D64</f>
        <v>563.35299999999995</v>
      </c>
      <c r="G53" s="240">
        <f>'data input'!E137</f>
        <v>807.18</v>
      </c>
      <c r="H53" s="241">
        <f>'data input'!F137</f>
        <v>4.0803699877472583</v>
      </c>
      <c r="I53" s="240">
        <f>'data input'!E64</f>
        <v>507.79300000000001</v>
      </c>
      <c r="J53" s="240">
        <f>'data input'!G137</f>
        <v>837.81600000000003</v>
      </c>
      <c r="K53" s="241">
        <f>'data input'!H137</f>
        <v>4.4538121816699086</v>
      </c>
      <c r="L53" s="240">
        <f>'data input'!F64</f>
        <v>444.363</v>
      </c>
      <c r="M53" s="240">
        <f>'data input'!I137</f>
        <v>794.27800000000002</v>
      </c>
      <c r="N53" s="241">
        <f>'data input'!J137</f>
        <v>4.3384965628633845</v>
      </c>
      <c r="O53" s="240">
        <f>'data input'!G64</f>
        <v>402.35899999999998</v>
      </c>
      <c r="P53" s="240">
        <f>'data input'!K137</f>
        <v>702.89700000000005</v>
      </c>
      <c r="Q53" s="242">
        <f>'data input'!L137</f>
        <v>4.7163662777831714</v>
      </c>
    </row>
    <row r="54" spans="2:17" ht="13.5" x14ac:dyDescent="0.2">
      <c r="B54" s="243" t="s">
        <v>92</v>
      </c>
      <c r="C54" s="240">
        <f>'data input'!C65</f>
        <v>1681.54</v>
      </c>
      <c r="D54" s="240">
        <f>'data input'!C138</f>
        <v>2792.3449999999998</v>
      </c>
      <c r="E54" s="241">
        <f>'data input'!D138</f>
        <v>4.1415904147219793</v>
      </c>
      <c r="F54" s="240">
        <f>'data input'!D65</f>
        <v>1705.202</v>
      </c>
      <c r="G54" s="240">
        <f>'data input'!E138</f>
        <v>3224.8820000000001</v>
      </c>
      <c r="H54" s="241">
        <f>'data input'!F138</f>
        <v>4.5029915968266803</v>
      </c>
      <c r="I54" s="240">
        <f>'data input'!E65</f>
        <v>1594.7339999999999</v>
      </c>
      <c r="J54" s="240">
        <f>'data input'!G138</f>
        <v>3379.569</v>
      </c>
      <c r="K54" s="241">
        <f>'data input'!H138</f>
        <v>4.5940743560392425</v>
      </c>
      <c r="L54" s="240">
        <f>'data input'!F65</f>
        <v>1485.7170000000001</v>
      </c>
      <c r="M54" s="240">
        <f>'data input'!I138</f>
        <v>3261.2049999999999</v>
      </c>
      <c r="N54" s="241">
        <f>'data input'!J138</f>
        <v>4.4235175438372467</v>
      </c>
      <c r="O54" s="240">
        <f>'data input'!G65</f>
        <v>1287.463</v>
      </c>
      <c r="P54" s="240">
        <f>'data input'!K138</f>
        <v>2706.739</v>
      </c>
      <c r="Q54" s="242">
        <f>'data input'!L138</f>
        <v>4.5021444881403152</v>
      </c>
    </row>
    <row r="55" spans="2:17" ht="13.5" x14ac:dyDescent="0.2">
      <c r="B55" s="243" t="s">
        <v>93</v>
      </c>
      <c r="C55" s="240">
        <f>'data input'!C66</f>
        <v>1336.2619999999999</v>
      </c>
      <c r="D55" s="240">
        <f>'data input'!C139</f>
        <v>3402.4340000000002</v>
      </c>
      <c r="E55" s="241">
        <f>'data input'!D139</f>
        <v>4.6430925883030376</v>
      </c>
      <c r="F55" s="240">
        <f>'data input'!D66</f>
        <v>1464.374</v>
      </c>
      <c r="G55" s="240">
        <f>'data input'!E139</f>
        <v>3872.3009999999999</v>
      </c>
      <c r="H55" s="241">
        <f>'data input'!F139</f>
        <v>4.7889431379391549</v>
      </c>
      <c r="I55" s="240">
        <f>'data input'!E66</f>
        <v>1393.73</v>
      </c>
      <c r="J55" s="240">
        <f>'data input'!G139</f>
        <v>4196.75</v>
      </c>
      <c r="K55" s="241">
        <f>'data input'!H139</f>
        <v>4.6834586748177029</v>
      </c>
      <c r="L55" s="240">
        <f>'data input'!F66</f>
        <v>1350.6010000000001</v>
      </c>
      <c r="M55" s="240">
        <f>'data input'!I139</f>
        <v>4195.8990000000003</v>
      </c>
      <c r="N55" s="241">
        <f>'data input'!J139</f>
        <v>4.5549368781136055</v>
      </c>
      <c r="O55" s="240">
        <f>'data input'!G66</f>
        <v>1234.4359999999999</v>
      </c>
      <c r="P55" s="240">
        <f>'data input'!K139</f>
        <v>3604.1129999999998</v>
      </c>
      <c r="Q55" s="242">
        <f>'data input'!L139</f>
        <v>4.834011790462359</v>
      </c>
    </row>
    <row r="56" spans="2:17" ht="13.5" x14ac:dyDescent="0.2">
      <c r="B56" s="243" t="s">
        <v>94</v>
      </c>
      <c r="C56" s="240">
        <f>'data input'!C67</f>
        <v>391.87099999999998</v>
      </c>
      <c r="D56" s="240">
        <f>'data input'!C140</f>
        <v>1364.9639999999999</v>
      </c>
      <c r="E56" s="241">
        <f>'data input'!D140</f>
        <v>5.3792854275338273</v>
      </c>
      <c r="F56" s="240">
        <f>'data input'!D67</f>
        <v>452.96100000000001</v>
      </c>
      <c r="G56" s="240">
        <f>'data input'!E140</f>
        <v>1331.1089999999999</v>
      </c>
      <c r="H56" s="241">
        <f>'data input'!F140</f>
        <v>5.6718944527451347</v>
      </c>
      <c r="I56" s="240">
        <f>'data input'!E67</f>
        <v>439.29399999999998</v>
      </c>
      <c r="J56" s="240">
        <f>'data input'!G140</f>
        <v>1508.3430000000001</v>
      </c>
      <c r="K56" s="241">
        <f>'data input'!H140</f>
        <v>4.9621099540902369</v>
      </c>
      <c r="L56" s="240">
        <f>'data input'!F67</f>
        <v>404.26100000000002</v>
      </c>
      <c r="M56" s="240">
        <f>'data input'!I140</f>
        <v>1475.2</v>
      </c>
      <c r="N56" s="241">
        <f>'data input'!J140</f>
        <v>4.8352194602621958</v>
      </c>
      <c r="O56" s="240">
        <f>'data input'!G67</f>
        <v>388.88900000000001</v>
      </c>
      <c r="P56" s="240">
        <f>'data input'!K140</f>
        <v>1400.269</v>
      </c>
      <c r="Q56" s="242">
        <f>'data input'!L140</f>
        <v>5.4165768706595294</v>
      </c>
    </row>
    <row r="57" spans="2:17" ht="13.5" x14ac:dyDescent="0.2">
      <c r="B57" s="243" t="s">
        <v>95</v>
      </c>
      <c r="C57" s="240">
        <f>'data input'!C68</f>
        <v>143.166</v>
      </c>
      <c r="D57" s="240">
        <f>'data input'!C141</f>
        <v>573.47199999999998</v>
      </c>
      <c r="E57" s="241">
        <f>'data input'!D141</f>
        <v>6.3954772405348388</v>
      </c>
      <c r="F57" s="240">
        <f>'data input'!D68</f>
        <v>167.08600000000001</v>
      </c>
      <c r="G57" s="240">
        <f>'data input'!E141</f>
        <v>507.59500000000003</v>
      </c>
      <c r="H57" s="241">
        <f>'data input'!F141</f>
        <v>7.4335609883932037</v>
      </c>
      <c r="I57" s="240">
        <f>'data input'!E68</f>
        <v>165.905</v>
      </c>
      <c r="J57" s="240">
        <f>'data input'!G141</f>
        <v>606.12400000000002</v>
      </c>
      <c r="K57" s="241">
        <f>'data input'!H141</f>
        <v>5.7151954675925047</v>
      </c>
      <c r="L57" s="240">
        <f>'data input'!F68</f>
        <v>149.66900000000001</v>
      </c>
      <c r="M57" s="240">
        <f>'data input'!I141</f>
        <v>552.25900000000001</v>
      </c>
      <c r="N57" s="241">
        <f>'data input'!J141</f>
        <v>5.6510334780407847</v>
      </c>
      <c r="O57" s="240">
        <f>'data input'!G68</f>
        <v>145.126</v>
      </c>
      <c r="P57" s="240">
        <f>'data input'!K141</f>
        <v>542.89400000000001</v>
      </c>
      <c r="Q57" s="242">
        <f>'data input'!L141</f>
        <v>6.7162355810703023</v>
      </c>
    </row>
    <row r="58" spans="2:17" ht="13.5" x14ac:dyDescent="0.2">
      <c r="B58" s="244" t="s">
        <v>25</v>
      </c>
      <c r="C58" s="240">
        <f>'data input'!C69</f>
        <v>85.201999999999998</v>
      </c>
      <c r="D58" s="240">
        <f>'data input'!C142</f>
        <v>568.21400000000006</v>
      </c>
      <c r="E58" s="241">
        <f>'data input'!D142</f>
        <v>10.10908776539801</v>
      </c>
      <c r="F58" s="240">
        <f>'data input'!D69</f>
        <v>108.018</v>
      </c>
      <c r="G58" s="240">
        <f>'data input'!E142</f>
        <v>425.61500000000001</v>
      </c>
      <c r="H58" s="241">
        <f>'data input'!F142</f>
        <v>10.527975880418994</v>
      </c>
      <c r="I58" s="240">
        <f>'data input'!E69</f>
        <v>123.47199999999999</v>
      </c>
      <c r="J58" s="240">
        <f>'data input'!G142</f>
        <v>554.02599999999995</v>
      </c>
      <c r="K58" s="241">
        <f>'data input'!H142</f>
        <v>7.983651806933457</v>
      </c>
      <c r="L58" s="240">
        <f>'data input'!F69</f>
        <v>114.601</v>
      </c>
      <c r="M58" s="240">
        <f>'data input'!I142</f>
        <v>496.15899999999999</v>
      </c>
      <c r="N58" s="241">
        <f>'data input'!J142</f>
        <v>7.0673735549029901</v>
      </c>
      <c r="O58" s="240">
        <f>'data input'!G69</f>
        <v>124.776</v>
      </c>
      <c r="P58" s="240">
        <f>'data input'!K142</f>
        <v>504.04300000000001</v>
      </c>
      <c r="Q58" s="242">
        <f>'data input'!L142</f>
        <v>10.061858161005341</v>
      </c>
    </row>
    <row r="59" spans="2:17" ht="13.5" x14ac:dyDescent="0.2">
      <c r="B59" s="245" t="s">
        <v>11</v>
      </c>
      <c r="C59" s="246">
        <f>'data input'!C70</f>
        <v>6014.4520000000002</v>
      </c>
      <c r="D59" s="246">
        <f>'data input'!C143</f>
        <v>11577.071</v>
      </c>
      <c r="E59" s="247">
        <f>'data input'!D143</f>
        <v>3.5922090243377727</v>
      </c>
      <c r="F59" s="246">
        <f>'data input'!D70</f>
        <v>6086.9790000000003</v>
      </c>
      <c r="G59" s="246">
        <f>'data input'!E143</f>
        <v>12161.594999999999</v>
      </c>
      <c r="H59" s="247">
        <f>'data input'!F143</f>
        <v>3.8913854531011571</v>
      </c>
      <c r="I59" s="246">
        <f>'data input'!E70</f>
        <v>5634.866</v>
      </c>
      <c r="J59" s="246">
        <f>'data input'!G143</f>
        <v>13131.03</v>
      </c>
      <c r="K59" s="247">
        <f>'data input'!H143</f>
        <v>3.8028840820259586</v>
      </c>
      <c r="L59" s="246">
        <f>'data input'!F70</f>
        <v>5127.6049999999996</v>
      </c>
      <c r="M59" s="246">
        <f>'data input'!I143</f>
        <v>12740.154</v>
      </c>
      <c r="N59" s="247">
        <f>'data input'!J143</f>
        <v>3.7234571570253014</v>
      </c>
      <c r="O59" s="246">
        <f>'data input'!G70</f>
        <v>4814.5559999999996</v>
      </c>
      <c r="P59" s="246">
        <f>'data input'!K143</f>
        <v>11445.699000000001</v>
      </c>
      <c r="Q59" s="248">
        <f>'data input'!L143</f>
        <v>3.848402215654922</v>
      </c>
    </row>
    <row r="60" spans="2:17" x14ac:dyDescent="0.2">
      <c r="B60" s="189"/>
      <c r="C60" s="189"/>
      <c r="D60" s="189"/>
      <c r="E60" s="190"/>
      <c r="F60" s="189"/>
      <c r="G60" s="189"/>
      <c r="H60" s="190"/>
      <c r="I60" s="189"/>
      <c r="J60" s="189"/>
      <c r="K60" s="190"/>
      <c r="L60" s="189"/>
      <c r="M60" s="189"/>
      <c r="N60" s="190"/>
      <c r="O60" s="189"/>
      <c r="P60" s="189"/>
      <c r="Q60" s="190"/>
    </row>
    <row r="61" spans="2:17" x14ac:dyDescent="0.2">
      <c r="B61" s="292" t="s">
        <v>24</v>
      </c>
      <c r="C61" s="289" t="s">
        <v>84</v>
      </c>
      <c r="D61" s="290"/>
      <c r="E61" s="294"/>
      <c r="F61" s="289" t="s">
        <v>85</v>
      </c>
      <c r="G61" s="290"/>
      <c r="H61" s="294"/>
      <c r="I61" s="289" t="s">
        <v>86</v>
      </c>
      <c r="J61" s="290"/>
      <c r="K61" s="294"/>
      <c r="L61" s="289" t="s">
        <v>87</v>
      </c>
      <c r="M61" s="290"/>
      <c r="N61" s="294"/>
      <c r="O61" s="289" t="s">
        <v>88</v>
      </c>
      <c r="P61" s="290"/>
      <c r="Q61" s="291"/>
    </row>
    <row r="62" spans="2:17" x14ac:dyDescent="0.2">
      <c r="B62" s="292"/>
      <c r="C62" s="75" t="s">
        <v>27</v>
      </c>
      <c r="D62" s="298" t="s">
        <v>8</v>
      </c>
      <c r="E62" s="299"/>
      <c r="F62" s="75" t="s">
        <v>27</v>
      </c>
      <c r="G62" s="298" t="s">
        <v>8</v>
      </c>
      <c r="H62" s="299"/>
      <c r="I62" s="75" t="s">
        <v>27</v>
      </c>
      <c r="J62" s="298" t="s">
        <v>8</v>
      </c>
      <c r="K62" s="299"/>
      <c r="L62" s="75" t="s">
        <v>27</v>
      </c>
      <c r="M62" s="298" t="s">
        <v>8</v>
      </c>
      <c r="N62" s="299"/>
      <c r="O62" s="75" t="s">
        <v>27</v>
      </c>
      <c r="P62" s="298" t="s">
        <v>8</v>
      </c>
      <c r="Q62" s="295"/>
    </row>
    <row r="63" spans="2:17" ht="15" x14ac:dyDescent="0.2">
      <c r="B63" s="293"/>
      <c r="C63" s="187" t="s">
        <v>77</v>
      </c>
      <c r="D63" s="187" t="s">
        <v>77</v>
      </c>
      <c r="E63" s="178" t="s">
        <v>12</v>
      </c>
      <c r="F63" s="187" t="s">
        <v>77</v>
      </c>
      <c r="G63" s="187" t="s">
        <v>77</v>
      </c>
      <c r="H63" s="178" t="s">
        <v>12</v>
      </c>
      <c r="I63" s="187" t="s">
        <v>77</v>
      </c>
      <c r="J63" s="187" t="s">
        <v>77</v>
      </c>
      <c r="K63" s="178" t="s">
        <v>12</v>
      </c>
      <c r="L63" s="187" t="s">
        <v>77</v>
      </c>
      <c r="M63" s="187" t="s">
        <v>77</v>
      </c>
      <c r="N63" s="178" t="s">
        <v>12</v>
      </c>
      <c r="O63" s="187" t="s">
        <v>77</v>
      </c>
      <c r="P63" s="187" t="s">
        <v>77</v>
      </c>
      <c r="Q63" s="179" t="s">
        <v>12</v>
      </c>
    </row>
    <row r="64" spans="2:17" x14ac:dyDescent="0.2">
      <c r="B64" s="184" t="s">
        <v>20</v>
      </c>
      <c r="C64" s="83"/>
      <c r="D64" s="83"/>
      <c r="E64" s="176"/>
      <c r="F64" s="83"/>
      <c r="G64" s="83"/>
      <c r="H64" s="176"/>
      <c r="I64" s="83"/>
      <c r="J64" s="83"/>
      <c r="K64" s="176"/>
      <c r="L64" s="83"/>
      <c r="M64" s="83"/>
      <c r="N64" s="176"/>
      <c r="O64" s="83"/>
      <c r="P64" s="83"/>
      <c r="Q64" s="176"/>
    </row>
    <row r="65" spans="2:17" ht="13.5" x14ac:dyDescent="0.2">
      <c r="B65" s="239" t="s">
        <v>89</v>
      </c>
      <c r="C65" s="240">
        <f>'data input'!C74</f>
        <v>85</v>
      </c>
      <c r="D65" s="240">
        <f>'data input'!C147</f>
        <v>3</v>
      </c>
      <c r="E65" s="241"/>
      <c r="F65" s="240">
        <f>'data input'!D74</f>
        <v>66</v>
      </c>
      <c r="G65" s="240">
        <f>'data input'!E147</f>
        <v>3</v>
      </c>
      <c r="H65" s="241"/>
      <c r="I65" s="240">
        <f>'data input'!E74</f>
        <v>60</v>
      </c>
      <c r="J65" s="240">
        <f>'data input'!G147</f>
        <v>6</v>
      </c>
      <c r="K65" s="241"/>
      <c r="L65" s="240">
        <f>'data input'!F74</f>
        <v>42</v>
      </c>
      <c r="M65" s="240">
        <f>'data input'!I147</f>
        <v>6</v>
      </c>
      <c r="N65" s="241"/>
      <c r="O65" s="240">
        <f>'data input'!G74</f>
        <v>49</v>
      </c>
      <c r="P65" s="240">
        <f>'data input'!K147</f>
        <v>5</v>
      </c>
      <c r="Q65" s="242"/>
    </row>
    <row r="66" spans="2:17" ht="13.5" x14ac:dyDescent="0.2">
      <c r="B66" s="243" t="s">
        <v>90</v>
      </c>
      <c r="C66" s="240">
        <f>'data input'!C75</f>
        <v>49</v>
      </c>
      <c r="D66" s="240">
        <f>'data input'!C148</f>
        <v>2</v>
      </c>
      <c r="E66" s="241"/>
      <c r="F66" s="240">
        <f>'data input'!D75</f>
        <v>39</v>
      </c>
      <c r="G66" s="240">
        <f>'data input'!E148</f>
        <v>2</v>
      </c>
      <c r="H66" s="241"/>
      <c r="I66" s="240">
        <f>'data input'!E75</f>
        <v>34</v>
      </c>
      <c r="J66" s="240">
        <f>'data input'!G148</f>
        <v>3</v>
      </c>
      <c r="K66" s="241"/>
      <c r="L66" s="240">
        <f>'data input'!F75</f>
        <v>24</v>
      </c>
      <c r="M66" s="240">
        <f>'data input'!I148</f>
        <v>3</v>
      </c>
      <c r="N66" s="241"/>
      <c r="O66" s="240">
        <f>'data input'!G75</f>
        <v>29</v>
      </c>
      <c r="P66" s="240">
        <f>'data input'!K148</f>
        <v>2</v>
      </c>
      <c r="Q66" s="242"/>
    </row>
    <row r="67" spans="2:17" ht="13.5" x14ac:dyDescent="0.2">
      <c r="B67" s="243" t="s">
        <v>91</v>
      </c>
      <c r="C67" s="240">
        <f>'data input'!C76</f>
        <v>65</v>
      </c>
      <c r="D67" s="240">
        <f>'data input'!C149</f>
        <v>2</v>
      </c>
      <c r="E67" s="241"/>
      <c r="F67" s="240">
        <f>'data input'!D76</f>
        <v>55</v>
      </c>
      <c r="G67" s="240">
        <f>'data input'!E149</f>
        <v>2</v>
      </c>
      <c r="H67" s="241"/>
      <c r="I67" s="240">
        <f>'data input'!E76</f>
        <v>48</v>
      </c>
      <c r="J67" s="240">
        <f>'data input'!G149</f>
        <v>4</v>
      </c>
      <c r="K67" s="241"/>
      <c r="L67" s="240">
        <f>'data input'!F76</f>
        <v>32</v>
      </c>
      <c r="M67" s="240">
        <f>'data input'!I149</f>
        <v>4</v>
      </c>
      <c r="N67" s="241"/>
      <c r="O67" s="240">
        <f>'data input'!G76</f>
        <v>42</v>
      </c>
      <c r="P67" s="240">
        <f>'data input'!K149</f>
        <v>3</v>
      </c>
      <c r="Q67" s="242"/>
    </row>
    <row r="68" spans="2:17" ht="13.5" x14ac:dyDescent="0.2">
      <c r="B68" s="243" t="s">
        <v>92</v>
      </c>
      <c r="C68" s="240">
        <f>'data input'!C77</f>
        <v>226</v>
      </c>
      <c r="D68" s="240">
        <f>'data input'!C150</f>
        <v>9</v>
      </c>
      <c r="E68" s="241"/>
      <c r="F68" s="240">
        <f>'data input'!D77</f>
        <v>220</v>
      </c>
      <c r="G68" s="240">
        <f>'data input'!E150</f>
        <v>10</v>
      </c>
      <c r="H68" s="241"/>
      <c r="I68" s="240">
        <f>'data input'!E77</f>
        <v>196</v>
      </c>
      <c r="J68" s="240">
        <f>'data input'!G150</f>
        <v>17</v>
      </c>
      <c r="K68" s="241"/>
      <c r="L68" s="240">
        <f>'data input'!F77</f>
        <v>147</v>
      </c>
      <c r="M68" s="240">
        <f>'data input'!I150</f>
        <v>18</v>
      </c>
      <c r="N68" s="241"/>
      <c r="O68" s="240">
        <f>'data input'!G77</f>
        <v>200</v>
      </c>
      <c r="P68" s="240">
        <f>'data input'!K150</f>
        <v>14</v>
      </c>
      <c r="Q68" s="242"/>
    </row>
    <row r="69" spans="2:17" ht="13.5" x14ac:dyDescent="0.2">
      <c r="B69" s="243" t="s">
        <v>93</v>
      </c>
      <c r="C69" s="240">
        <f>'data input'!C78</f>
        <v>68</v>
      </c>
      <c r="D69" s="240">
        <f>'data input'!C151</f>
        <v>6</v>
      </c>
      <c r="E69" s="241"/>
      <c r="F69" s="240">
        <f>'data input'!D78</f>
        <v>133</v>
      </c>
      <c r="G69" s="240">
        <f>'data input'!E151</f>
        <v>7</v>
      </c>
      <c r="H69" s="241"/>
      <c r="I69" s="240">
        <f>'data input'!E78</f>
        <v>115</v>
      </c>
      <c r="J69" s="240">
        <f>'data input'!G151</f>
        <v>11</v>
      </c>
      <c r="K69" s="241"/>
      <c r="L69" s="240">
        <f>'data input'!F78</f>
        <v>117</v>
      </c>
      <c r="M69" s="240">
        <f>'data input'!I151</f>
        <v>12</v>
      </c>
      <c r="N69" s="241"/>
      <c r="O69" s="240">
        <f>'data input'!G78</f>
        <v>158</v>
      </c>
      <c r="P69" s="240">
        <f>'data input'!K151</f>
        <v>9</v>
      </c>
      <c r="Q69" s="242"/>
    </row>
    <row r="70" spans="2:17" ht="13.5" x14ac:dyDescent="0.2">
      <c r="B70" s="243" t="s">
        <v>94</v>
      </c>
      <c r="C70" s="240">
        <f>'data input'!C79</f>
        <v>8</v>
      </c>
      <c r="D70" s="240">
        <f>'data input'!C152</f>
        <v>1</v>
      </c>
      <c r="E70" s="241"/>
      <c r="F70" s="240">
        <f>'data input'!D79</f>
        <v>8</v>
      </c>
      <c r="G70" s="240">
        <f>'data input'!E152</f>
        <v>1</v>
      </c>
      <c r="H70" s="241"/>
      <c r="I70" s="240">
        <f>'data input'!E79</f>
        <v>10</v>
      </c>
      <c r="J70" s="240">
        <f>'data input'!G152</f>
        <v>1</v>
      </c>
      <c r="K70" s="241"/>
      <c r="L70" s="240">
        <f>'data input'!F79</f>
        <v>10</v>
      </c>
      <c r="M70" s="240">
        <f>'data input'!I152</f>
        <v>1</v>
      </c>
      <c r="N70" s="241"/>
      <c r="O70" s="240">
        <f>'data input'!G79</f>
        <v>14</v>
      </c>
      <c r="P70" s="240">
        <f>'data input'!K152</f>
        <v>1</v>
      </c>
      <c r="Q70" s="242"/>
    </row>
    <row r="71" spans="2:17" ht="13.5" x14ac:dyDescent="0.2">
      <c r="B71" s="243" t="s">
        <v>95</v>
      </c>
      <c r="C71" s="240">
        <f>'data input'!C80</f>
        <v>4</v>
      </c>
      <c r="D71" s="240">
        <f>'data input'!C153</f>
        <v>0</v>
      </c>
      <c r="E71" s="241"/>
      <c r="F71" s="240">
        <f>'data input'!D80</f>
        <v>4</v>
      </c>
      <c r="G71" s="240">
        <f>'data input'!E153</f>
        <v>0</v>
      </c>
      <c r="H71" s="241"/>
      <c r="I71" s="240">
        <f>'data input'!E80</f>
        <v>6</v>
      </c>
      <c r="J71" s="240">
        <f>'data input'!G153</f>
        <v>0</v>
      </c>
      <c r="K71" s="241"/>
      <c r="L71" s="240">
        <f>'data input'!F80</f>
        <v>6</v>
      </c>
      <c r="M71" s="240">
        <f>'data input'!I153</f>
        <v>0</v>
      </c>
      <c r="N71" s="241"/>
      <c r="O71" s="240">
        <f>'data input'!G80</f>
        <v>9</v>
      </c>
      <c r="P71" s="240">
        <f>'data input'!K153</f>
        <v>0</v>
      </c>
      <c r="Q71" s="242"/>
    </row>
    <row r="72" spans="2:17" ht="13.5" x14ac:dyDescent="0.2">
      <c r="B72" s="244" t="s">
        <v>25</v>
      </c>
      <c r="C72" s="240">
        <f>'data input'!C81</f>
        <v>3</v>
      </c>
      <c r="D72" s="240">
        <f>'data input'!C154</f>
        <v>0</v>
      </c>
      <c r="E72" s="241"/>
      <c r="F72" s="240">
        <f>'data input'!D81</f>
        <v>3</v>
      </c>
      <c r="G72" s="240">
        <f>'data input'!E154</f>
        <v>0</v>
      </c>
      <c r="H72" s="241"/>
      <c r="I72" s="240">
        <f>'data input'!E81</f>
        <v>4</v>
      </c>
      <c r="J72" s="240">
        <f>'data input'!G154</f>
        <v>0</v>
      </c>
      <c r="K72" s="241"/>
      <c r="L72" s="240">
        <f>'data input'!F81</f>
        <v>4</v>
      </c>
      <c r="M72" s="240">
        <f>'data input'!I154</f>
        <v>0</v>
      </c>
      <c r="N72" s="241"/>
      <c r="O72" s="240">
        <f>'data input'!G81</f>
        <v>3</v>
      </c>
      <c r="P72" s="240">
        <f>'data input'!K154</f>
        <v>0</v>
      </c>
      <c r="Q72" s="242"/>
    </row>
    <row r="73" spans="2:17" ht="13.5" x14ac:dyDescent="0.2">
      <c r="B73" s="245" t="s">
        <v>11</v>
      </c>
      <c r="C73" s="246">
        <f>'data input'!C82</f>
        <v>508</v>
      </c>
      <c r="D73" s="246">
        <f>'data input'!C155</f>
        <v>22</v>
      </c>
      <c r="E73" s="247"/>
      <c r="F73" s="246">
        <f>'data input'!D82</f>
        <v>527</v>
      </c>
      <c r="G73" s="246">
        <f>'data input'!E155</f>
        <v>25</v>
      </c>
      <c r="H73" s="247"/>
      <c r="I73" s="246">
        <f>'data input'!E82</f>
        <v>474</v>
      </c>
      <c r="J73" s="246">
        <f>'data input'!G155</f>
        <v>44</v>
      </c>
      <c r="K73" s="247"/>
      <c r="L73" s="246">
        <f>'data input'!F82</f>
        <v>383</v>
      </c>
      <c r="M73" s="246">
        <f>'data input'!I155</f>
        <v>45</v>
      </c>
      <c r="N73" s="247"/>
      <c r="O73" s="246">
        <f>'data input'!G82</f>
        <v>503</v>
      </c>
      <c r="P73" s="246">
        <f>'data input'!K155</f>
        <v>34</v>
      </c>
      <c r="Q73" s="248"/>
    </row>
    <row r="74" spans="2:17" x14ac:dyDescent="0.2">
      <c r="B74" s="189"/>
      <c r="C74" s="189"/>
      <c r="D74" s="189"/>
      <c r="E74" s="190"/>
      <c r="F74" s="189"/>
      <c r="G74" s="189"/>
      <c r="H74" s="190"/>
      <c r="I74" s="189"/>
      <c r="J74" s="189"/>
      <c r="K74" s="190"/>
      <c r="L74" s="189"/>
      <c r="M74" s="189"/>
      <c r="N74" s="190"/>
      <c r="O74" s="189"/>
      <c r="P74" s="189"/>
      <c r="Q74" s="190"/>
    </row>
    <row r="75" spans="2:17" x14ac:dyDescent="0.2">
      <c r="B75" s="292" t="s">
        <v>24</v>
      </c>
      <c r="C75" s="289" t="s">
        <v>84</v>
      </c>
      <c r="D75" s="290"/>
      <c r="E75" s="294"/>
      <c r="F75" s="289" t="s">
        <v>85</v>
      </c>
      <c r="G75" s="290"/>
      <c r="H75" s="294"/>
      <c r="I75" s="289" t="s">
        <v>86</v>
      </c>
      <c r="J75" s="290"/>
      <c r="K75" s="294"/>
      <c r="L75" s="289" t="s">
        <v>87</v>
      </c>
      <c r="M75" s="290"/>
      <c r="N75" s="294"/>
      <c r="O75" s="289" t="s">
        <v>88</v>
      </c>
      <c r="P75" s="290"/>
      <c r="Q75" s="291"/>
    </row>
    <row r="76" spans="2:17" ht="25.5" x14ac:dyDescent="0.2">
      <c r="B76" s="292"/>
      <c r="C76" s="238" t="s">
        <v>150</v>
      </c>
      <c r="D76" s="288" t="s">
        <v>8</v>
      </c>
      <c r="E76" s="301"/>
      <c r="F76" s="238" t="s">
        <v>150</v>
      </c>
      <c r="G76" s="288" t="s">
        <v>8</v>
      </c>
      <c r="H76" s="301"/>
      <c r="I76" s="238" t="s">
        <v>150</v>
      </c>
      <c r="J76" s="288" t="s">
        <v>8</v>
      </c>
      <c r="K76" s="301"/>
      <c r="L76" s="238" t="s">
        <v>150</v>
      </c>
      <c r="M76" s="288" t="s">
        <v>8</v>
      </c>
      <c r="N76" s="301"/>
      <c r="O76" s="238" t="s">
        <v>150</v>
      </c>
      <c r="P76" s="288" t="s">
        <v>8</v>
      </c>
      <c r="Q76" s="300"/>
    </row>
    <row r="77" spans="2:17" ht="15" x14ac:dyDescent="0.2">
      <c r="B77" s="293"/>
      <c r="C77" s="187" t="s">
        <v>77</v>
      </c>
      <c r="D77" s="187" t="s">
        <v>77</v>
      </c>
      <c r="E77" s="178" t="s">
        <v>12</v>
      </c>
      <c r="F77" s="187" t="s">
        <v>77</v>
      </c>
      <c r="G77" s="187" t="s">
        <v>77</v>
      </c>
      <c r="H77" s="178" t="s">
        <v>12</v>
      </c>
      <c r="I77" s="187" t="s">
        <v>77</v>
      </c>
      <c r="J77" s="187" t="s">
        <v>77</v>
      </c>
      <c r="K77" s="178" t="s">
        <v>12</v>
      </c>
      <c r="L77" s="187" t="s">
        <v>77</v>
      </c>
      <c r="M77" s="187" t="s">
        <v>77</v>
      </c>
      <c r="N77" s="178" t="s">
        <v>12</v>
      </c>
      <c r="O77" s="187" t="s">
        <v>77</v>
      </c>
      <c r="P77" s="187" t="s">
        <v>77</v>
      </c>
      <c r="Q77" s="179" t="s">
        <v>12</v>
      </c>
    </row>
    <row r="78" spans="2:17" x14ac:dyDescent="0.2">
      <c r="B78" s="185" t="s">
        <v>21</v>
      </c>
      <c r="C78" s="84"/>
      <c r="D78" s="84"/>
      <c r="E78" s="177"/>
      <c r="F78" s="84"/>
      <c r="G78" s="84"/>
      <c r="H78" s="177"/>
      <c r="I78" s="84"/>
      <c r="J78" s="84"/>
      <c r="K78" s="177"/>
      <c r="L78" s="84"/>
      <c r="M78" s="84"/>
      <c r="N78" s="177"/>
      <c r="O78" s="84"/>
      <c r="P78" s="84"/>
      <c r="Q78" s="177"/>
    </row>
    <row r="79" spans="2:17" ht="13.5" x14ac:dyDescent="0.2">
      <c r="B79" s="239" t="s">
        <v>89</v>
      </c>
      <c r="C79" s="240">
        <f>C51+C65</f>
        <v>1324.3320000000001</v>
      </c>
      <c r="D79" s="240">
        <f>D51+D65</f>
        <v>1440.663</v>
      </c>
      <c r="E79" s="241"/>
      <c r="F79" s="240">
        <f>F51+F65</f>
        <v>1176.6489999999999</v>
      </c>
      <c r="G79" s="240">
        <f>G51+G65</f>
        <v>1351.588</v>
      </c>
      <c r="H79" s="241"/>
      <c r="I79" s="240">
        <f>I51+I65</f>
        <v>1014.566</v>
      </c>
      <c r="J79" s="240">
        <f>J51+J65</f>
        <v>1374.0340000000001</v>
      </c>
      <c r="K79" s="241"/>
      <c r="L79" s="240">
        <f>L51+L65</f>
        <v>834.22199999999998</v>
      </c>
      <c r="M79" s="240">
        <f>M51+M65</f>
        <v>1329.93</v>
      </c>
      <c r="N79" s="241"/>
      <c r="O79" s="240">
        <f>O51+O65</f>
        <v>913.43600000000004</v>
      </c>
      <c r="P79" s="240">
        <f>P51+P65</f>
        <v>1386.0730000000001</v>
      </c>
      <c r="Q79" s="242"/>
    </row>
    <row r="80" spans="2:17" ht="13.5" x14ac:dyDescent="0.2">
      <c r="B80" s="243" t="s">
        <v>90</v>
      </c>
      <c r="C80" s="240">
        <f t="shared" ref="C80:D86" si="0">C52+C66</f>
        <v>600.529</v>
      </c>
      <c r="D80" s="240">
        <f t="shared" si="0"/>
        <v>660.98099999999999</v>
      </c>
      <c r="E80" s="241"/>
      <c r="F80" s="240">
        <f t="shared" ref="F80:G80" si="1">F52+F66</f>
        <v>554.33299999999997</v>
      </c>
      <c r="G80" s="240">
        <f t="shared" si="1"/>
        <v>645.57600000000002</v>
      </c>
      <c r="H80" s="241"/>
      <c r="I80" s="240">
        <f t="shared" ref="I80:J80" si="2">I52+I66</f>
        <v>489.36900000000003</v>
      </c>
      <c r="J80" s="240">
        <f t="shared" si="2"/>
        <v>683.04200000000003</v>
      </c>
      <c r="K80" s="241"/>
      <c r="L80" s="240">
        <f t="shared" ref="L80:M80" si="3">L52+L66</f>
        <v>410.17</v>
      </c>
      <c r="M80" s="240">
        <f t="shared" si="3"/>
        <v>644.22500000000002</v>
      </c>
      <c r="N80" s="241"/>
      <c r="O80" s="240">
        <f t="shared" ref="O80:P80" si="4">O52+O66</f>
        <v>396.07499999999999</v>
      </c>
      <c r="P80" s="240">
        <f t="shared" si="4"/>
        <v>605.66499999999996</v>
      </c>
      <c r="Q80" s="242"/>
    </row>
    <row r="81" spans="2:17" ht="13.5" x14ac:dyDescent="0.2">
      <c r="B81" s="243" t="s">
        <v>91</v>
      </c>
      <c r="C81" s="240">
        <f t="shared" si="0"/>
        <v>650.54999999999995</v>
      </c>
      <c r="D81" s="240">
        <f t="shared" si="0"/>
        <v>779.26</v>
      </c>
      <c r="E81" s="241"/>
      <c r="F81" s="240">
        <f t="shared" ref="F81:G81" si="5">F53+F67</f>
        <v>618.35299999999995</v>
      </c>
      <c r="G81" s="240">
        <f t="shared" si="5"/>
        <v>809.18</v>
      </c>
      <c r="H81" s="241"/>
      <c r="I81" s="240">
        <f t="shared" ref="I81:J81" si="6">I53+I67</f>
        <v>555.79300000000001</v>
      </c>
      <c r="J81" s="240">
        <f t="shared" si="6"/>
        <v>841.81600000000003</v>
      </c>
      <c r="K81" s="241"/>
      <c r="L81" s="240">
        <f t="shared" ref="L81:M81" si="7">L53+L67</f>
        <v>476.363</v>
      </c>
      <c r="M81" s="240">
        <f t="shared" si="7"/>
        <v>798.27800000000002</v>
      </c>
      <c r="N81" s="241"/>
      <c r="O81" s="240">
        <f t="shared" ref="O81:P81" si="8">O53+O67</f>
        <v>444.35899999999998</v>
      </c>
      <c r="P81" s="240">
        <f t="shared" si="8"/>
        <v>705.89700000000005</v>
      </c>
      <c r="Q81" s="242"/>
    </row>
    <row r="82" spans="2:17" ht="13.5" x14ac:dyDescent="0.2">
      <c r="B82" s="243" t="s">
        <v>92</v>
      </c>
      <c r="C82" s="240">
        <f t="shared" si="0"/>
        <v>1907.54</v>
      </c>
      <c r="D82" s="240">
        <f t="shared" si="0"/>
        <v>2801.3449999999998</v>
      </c>
      <c r="E82" s="241"/>
      <c r="F82" s="240">
        <f t="shared" ref="F82:G82" si="9">F54+F68</f>
        <v>1925.202</v>
      </c>
      <c r="G82" s="240">
        <f t="shared" si="9"/>
        <v>3234.8820000000001</v>
      </c>
      <c r="H82" s="241"/>
      <c r="I82" s="240">
        <f t="shared" ref="I82:J82" si="10">I54+I68</f>
        <v>1790.7339999999999</v>
      </c>
      <c r="J82" s="240">
        <f t="shared" si="10"/>
        <v>3396.569</v>
      </c>
      <c r="K82" s="241"/>
      <c r="L82" s="240">
        <f t="shared" ref="L82:M82" si="11">L54+L68</f>
        <v>1632.7170000000001</v>
      </c>
      <c r="M82" s="240">
        <f t="shared" si="11"/>
        <v>3279.2049999999999</v>
      </c>
      <c r="N82" s="241"/>
      <c r="O82" s="240">
        <f t="shared" ref="O82:P82" si="12">O54+O68</f>
        <v>1487.463</v>
      </c>
      <c r="P82" s="240">
        <f t="shared" si="12"/>
        <v>2720.739</v>
      </c>
      <c r="Q82" s="242"/>
    </row>
    <row r="83" spans="2:17" ht="13.5" x14ac:dyDescent="0.2">
      <c r="B83" s="243" t="s">
        <v>93</v>
      </c>
      <c r="C83" s="240">
        <f t="shared" si="0"/>
        <v>1404.2619999999999</v>
      </c>
      <c r="D83" s="240">
        <f t="shared" si="0"/>
        <v>3408.4340000000002</v>
      </c>
      <c r="E83" s="241"/>
      <c r="F83" s="240">
        <f t="shared" ref="F83:G83" si="13">F55+F69</f>
        <v>1597.374</v>
      </c>
      <c r="G83" s="240">
        <f t="shared" si="13"/>
        <v>3879.3009999999999</v>
      </c>
      <c r="H83" s="241"/>
      <c r="I83" s="240">
        <f t="shared" ref="I83:J83" si="14">I55+I69</f>
        <v>1508.73</v>
      </c>
      <c r="J83" s="240">
        <f t="shared" si="14"/>
        <v>4207.75</v>
      </c>
      <c r="K83" s="241"/>
      <c r="L83" s="240">
        <f t="shared" ref="L83:M83" si="15">L55+L69</f>
        <v>1467.6010000000001</v>
      </c>
      <c r="M83" s="240">
        <f t="shared" si="15"/>
        <v>4207.8990000000003</v>
      </c>
      <c r="N83" s="241"/>
      <c r="O83" s="240">
        <f t="shared" ref="O83:P83" si="16">O55+O69</f>
        <v>1392.4359999999999</v>
      </c>
      <c r="P83" s="240">
        <f t="shared" si="16"/>
        <v>3613.1129999999998</v>
      </c>
      <c r="Q83" s="242"/>
    </row>
    <row r="84" spans="2:17" ht="13.5" x14ac:dyDescent="0.2">
      <c r="B84" s="243" t="s">
        <v>94</v>
      </c>
      <c r="C84" s="240">
        <f t="shared" si="0"/>
        <v>399.87099999999998</v>
      </c>
      <c r="D84" s="240">
        <f t="shared" si="0"/>
        <v>1365.9639999999999</v>
      </c>
      <c r="E84" s="241"/>
      <c r="F84" s="240">
        <f t="shared" ref="F84:G84" si="17">F56+F70</f>
        <v>460.96100000000001</v>
      </c>
      <c r="G84" s="240">
        <f t="shared" si="17"/>
        <v>1332.1089999999999</v>
      </c>
      <c r="H84" s="241"/>
      <c r="I84" s="240">
        <f t="shared" ref="I84:J84" si="18">I56+I70</f>
        <v>449.29399999999998</v>
      </c>
      <c r="J84" s="240">
        <f t="shared" si="18"/>
        <v>1509.3430000000001</v>
      </c>
      <c r="K84" s="241"/>
      <c r="L84" s="240">
        <f t="shared" ref="L84:M84" si="19">L56+L70</f>
        <v>414.26100000000002</v>
      </c>
      <c r="M84" s="240">
        <f t="shared" si="19"/>
        <v>1476.2</v>
      </c>
      <c r="N84" s="241"/>
      <c r="O84" s="240">
        <f t="shared" ref="O84:P84" si="20">O56+O70</f>
        <v>402.88900000000001</v>
      </c>
      <c r="P84" s="240">
        <f t="shared" si="20"/>
        <v>1401.269</v>
      </c>
      <c r="Q84" s="242"/>
    </row>
    <row r="85" spans="2:17" ht="13.5" x14ac:dyDescent="0.2">
      <c r="B85" s="243" t="s">
        <v>95</v>
      </c>
      <c r="C85" s="240">
        <f t="shared" si="0"/>
        <v>147.166</v>
      </c>
      <c r="D85" s="240">
        <f t="shared" si="0"/>
        <v>573.47199999999998</v>
      </c>
      <c r="E85" s="241"/>
      <c r="F85" s="240">
        <f t="shared" ref="F85:G85" si="21">F57+F71</f>
        <v>171.08600000000001</v>
      </c>
      <c r="G85" s="240">
        <f t="shared" si="21"/>
        <v>507.59500000000003</v>
      </c>
      <c r="H85" s="241"/>
      <c r="I85" s="240">
        <f t="shared" ref="I85:J85" si="22">I57+I71</f>
        <v>171.905</v>
      </c>
      <c r="J85" s="240">
        <f t="shared" si="22"/>
        <v>606.12400000000002</v>
      </c>
      <c r="K85" s="241"/>
      <c r="L85" s="240">
        <f t="shared" ref="L85:M85" si="23">L57+L71</f>
        <v>155.66900000000001</v>
      </c>
      <c r="M85" s="240">
        <f t="shared" si="23"/>
        <v>552.25900000000001</v>
      </c>
      <c r="N85" s="241"/>
      <c r="O85" s="240">
        <f t="shared" ref="O85:P85" si="24">O57+O71</f>
        <v>154.126</v>
      </c>
      <c r="P85" s="240">
        <f t="shared" si="24"/>
        <v>542.89400000000001</v>
      </c>
      <c r="Q85" s="242"/>
    </row>
    <row r="86" spans="2:17" ht="13.5" x14ac:dyDescent="0.2">
      <c r="B86" s="244" t="s">
        <v>25</v>
      </c>
      <c r="C86" s="240">
        <f t="shared" si="0"/>
        <v>88.201999999999998</v>
      </c>
      <c r="D86" s="240">
        <f t="shared" si="0"/>
        <v>568.21400000000006</v>
      </c>
      <c r="E86" s="241"/>
      <c r="F86" s="240">
        <f t="shared" ref="F86:G86" si="25">F58+F72</f>
        <v>111.018</v>
      </c>
      <c r="G86" s="240">
        <f t="shared" si="25"/>
        <v>425.61500000000001</v>
      </c>
      <c r="H86" s="241"/>
      <c r="I86" s="240">
        <f t="shared" ref="I86:J86" si="26">I58+I72</f>
        <v>127.47199999999999</v>
      </c>
      <c r="J86" s="240">
        <f t="shared" si="26"/>
        <v>554.02599999999995</v>
      </c>
      <c r="K86" s="241"/>
      <c r="L86" s="240">
        <f t="shared" ref="L86:M86" si="27">L58+L72</f>
        <v>118.601</v>
      </c>
      <c r="M86" s="240">
        <f t="shared" si="27"/>
        <v>496.15899999999999</v>
      </c>
      <c r="N86" s="241"/>
      <c r="O86" s="240">
        <f t="shared" ref="O86:P86" si="28">O58+O72</f>
        <v>127.776</v>
      </c>
      <c r="P86" s="240">
        <f t="shared" si="28"/>
        <v>504.04300000000001</v>
      </c>
      <c r="Q86" s="242"/>
    </row>
    <row r="87" spans="2:17" ht="13.5" x14ac:dyDescent="0.2">
      <c r="B87" s="245" t="s">
        <v>11</v>
      </c>
      <c r="C87" s="246">
        <f>C59+C73</f>
        <v>6522.4520000000002</v>
      </c>
      <c r="D87" s="246">
        <f>D59+D73</f>
        <v>11599.071</v>
      </c>
      <c r="E87" s="247"/>
      <c r="F87" s="246">
        <f>F59+F73</f>
        <v>6613.9790000000003</v>
      </c>
      <c r="G87" s="246">
        <f>G59+G73</f>
        <v>12186.594999999999</v>
      </c>
      <c r="H87" s="247"/>
      <c r="I87" s="246">
        <f>I59+I73</f>
        <v>6108.866</v>
      </c>
      <c r="J87" s="246">
        <f>J59+J73</f>
        <v>13175.03</v>
      </c>
      <c r="K87" s="247"/>
      <c r="L87" s="246">
        <f>L59+L73</f>
        <v>5510.6049999999996</v>
      </c>
      <c r="M87" s="246">
        <f>M59+M73</f>
        <v>12785.154</v>
      </c>
      <c r="N87" s="247"/>
      <c r="O87" s="246">
        <f>O59+O73</f>
        <v>5317.5559999999996</v>
      </c>
      <c r="P87" s="246">
        <f>P59+P73</f>
        <v>11479.699000000001</v>
      </c>
      <c r="Q87" s="248"/>
    </row>
    <row r="88" spans="2:17" x14ac:dyDescent="0.2">
      <c r="B88" s="189"/>
      <c r="C88" s="189"/>
      <c r="D88" s="189"/>
      <c r="E88" s="190"/>
      <c r="F88" s="189"/>
      <c r="G88" s="189"/>
      <c r="H88" s="190"/>
      <c r="I88" s="189"/>
      <c r="J88" s="189"/>
      <c r="K88" s="190"/>
      <c r="L88" s="189"/>
      <c r="M88" s="189"/>
      <c r="N88" s="190"/>
      <c r="O88" s="189"/>
      <c r="P88" s="189"/>
      <c r="Q88" s="190"/>
    </row>
    <row r="89" spans="2:17" x14ac:dyDescent="0.2">
      <c r="B89" s="189"/>
      <c r="C89" s="189"/>
      <c r="D89" s="189"/>
      <c r="E89" s="190"/>
      <c r="F89" s="189"/>
      <c r="G89" s="189"/>
      <c r="H89" s="190"/>
      <c r="I89" s="189"/>
      <c r="J89" s="189"/>
      <c r="K89" s="190"/>
      <c r="L89" s="189"/>
      <c r="M89" s="189"/>
      <c r="N89" s="190"/>
      <c r="O89" s="189"/>
      <c r="P89" s="189"/>
      <c r="Q89" s="190"/>
    </row>
    <row r="90" spans="2:17" x14ac:dyDescent="0.2">
      <c r="B90" s="189"/>
      <c r="C90" s="189"/>
      <c r="D90" s="189"/>
      <c r="E90" s="190"/>
      <c r="F90" s="189"/>
      <c r="G90" s="189"/>
      <c r="H90" s="190"/>
      <c r="I90" s="189"/>
      <c r="J90" s="189"/>
      <c r="K90" s="190"/>
      <c r="L90" s="189"/>
      <c r="M90" s="189"/>
      <c r="N90" s="190"/>
      <c r="O90" s="189"/>
      <c r="P90" s="189"/>
      <c r="Q90" s="190"/>
    </row>
    <row r="91" spans="2:17" x14ac:dyDescent="0.2">
      <c r="B91" s="189"/>
      <c r="C91" s="189"/>
      <c r="D91" s="189"/>
      <c r="E91" s="190"/>
      <c r="F91" s="189"/>
      <c r="G91" s="189"/>
      <c r="H91" s="190"/>
      <c r="I91" s="189"/>
      <c r="J91" s="189"/>
      <c r="K91" s="190"/>
      <c r="L91" s="189"/>
      <c r="M91" s="189"/>
      <c r="N91" s="190"/>
      <c r="O91" s="189"/>
      <c r="P91" s="189"/>
      <c r="Q91" s="190"/>
    </row>
    <row r="92" spans="2:17" x14ac:dyDescent="0.2">
      <c r="B92" s="189"/>
      <c r="C92" s="189"/>
      <c r="D92" s="189"/>
      <c r="E92" s="190"/>
      <c r="F92" s="189"/>
      <c r="G92" s="189"/>
      <c r="H92" s="190"/>
      <c r="I92" s="189"/>
      <c r="J92" s="189"/>
      <c r="K92" s="190"/>
      <c r="L92" s="189"/>
      <c r="M92" s="189"/>
      <c r="N92" s="190"/>
      <c r="O92" s="189"/>
      <c r="P92" s="189"/>
      <c r="Q92" s="190"/>
    </row>
    <row r="93" spans="2:17" x14ac:dyDescent="0.2">
      <c r="B93" s="189"/>
      <c r="C93" s="189"/>
      <c r="D93" s="189"/>
      <c r="E93" s="190"/>
      <c r="F93" s="189"/>
      <c r="G93" s="189"/>
      <c r="H93" s="190"/>
      <c r="I93" s="189"/>
      <c r="J93" s="189"/>
      <c r="K93" s="190"/>
      <c r="L93" s="189"/>
      <c r="M93" s="189"/>
      <c r="N93" s="190"/>
      <c r="O93" s="189"/>
      <c r="P93" s="189"/>
      <c r="Q93" s="190"/>
    </row>
  </sheetData>
  <mergeCells count="66">
    <mergeCell ref="P76:Q76"/>
    <mergeCell ref="M62:N62"/>
    <mergeCell ref="P62:Q62"/>
    <mergeCell ref="O75:Q75"/>
    <mergeCell ref="B75:B77"/>
    <mergeCell ref="C75:E75"/>
    <mergeCell ref="F75:H75"/>
    <mergeCell ref="I75:K75"/>
    <mergeCell ref="L75:N75"/>
    <mergeCell ref="D76:E76"/>
    <mergeCell ref="G76:H76"/>
    <mergeCell ref="J76:K76"/>
    <mergeCell ref="M76:N76"/>
    <mergeCell ref="O61:Q61"/>
    <mergeCell ref="D62:E62"/>
    <mergeCell ref="G62:H62"/>
    <mergeCell ref="J62:K62"/>
    <mergeCell ref="B47:B49"/>
    <mergeCell ref="C47:E47"/>
    <mergeCell ref="F47:H47"/>
    <mergeCell ref="I47:K47"/>
    <mergeCell ref="L47:N47"/>
    <mergeCell ref="O47:Q47"/>
    <mergeCell ref="B61:B63"/>
    <mergeCell ref="C61:E61"/>
    <mergeCell ref="F61:H61"/>
    <mergeCell ref="I61:K61"/>
    <mergeCell ref="L61:N61"/>
    <mergeCell ref="P20:Q20"/>
    <mergeCell ref="D48:E48"/>
    <mergeCell ref="G48:H48"/>
    <mergeCell ref="J48:K48"/>
    <mergeCell ref="M48:N48"/>
    <mergeCell ref="O33:Q33"/>
    <mergeCell ref="D34:E34"/>
    <mergeCell ref="G34:H34"/>
    <mergeCell ref="J34:K34"/>
    <mergeCell ref="M34:N34"/>
    <mergeCell ref="P34:Q34"/>
    <mergeCell ref="P48:Q48"/>
    <mergeCell ref="B33:B35"/>
    <mergeCell ref="C33:E33"/>
    <mergeCell ref="F33:H33"/>
    <mergeCell ref="I33:K33"/>
    <mergeCell ref="L33:N33"/>
    <mergeCell ref="O19:Q19"/>
    <mergeCell ref="B5:B7"/>
    <mergeCell ref="D6:E6"/>
    <mergeCell ref="C5:E5"/>
    <mergeCell ref="F5:H5"/>
    <mergeCell ref="G6:H6"/>
    <mergeCell ref="I5:K5"/>
    <mergeCell ref="B19:B21"/>
    <mergeCell ref="C19:E19"/>
    <mergeCell ref="F19:H19"/>
    <mergeCell ref="I19:K19"/>
    <mergeCell ref="L19:N19"/>
    <mergeCell ref="D20:E20"/>
    <mergeCell ref="G20:H20"/>
    <mergeCell ref="J20:K20"/>
    <mergeCell ref="M20:N20"/>
    <mergeCell ref="J6:K6"/>
    <mergeCell ref="L5:N5"/>
    <mergeCell ref="M6:N6"/>
    <mergeCell ref="O5:Q5"/>
    <mergeCell ref="P6:Q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00"/>
  <sheetViews>
    <sheetView showGridLines="0" workbookViewId="0"/>
  </sheetViews>
  <sheetFormatPr defaultRowHeight="12.75" x14ac:dyDescent="0.2"/>
  <cols>
    <col min="2" max="2" width="11.875" customWidth="1"/>
    <col min="3" max="12" width="9.625" customWidth="1"/>
    <col min="13" max="27" width="9" style="189"/>
  </cols>
  <sheetData>
    <row r="1" spans="1:12" x14ac:dyDescent="0.2"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x14ac:dyDescent="0.2">
      <c r="A2" s="228" t="s">
        <v>129</v>
      </c>
      <c r="B2" s="191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x14ac:dyDescent="0.2">
      <c r="B3" s="191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x14ac:dyDescent="0.2"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ht="12.75" customHeight="1" x14ac:dyDescent="0.2">
      <c r="B5" s="302" t="s">
        <v>24</v>
      </c>
      <c r="C5" s="289" t="s">
        <v>84</v>
      </c>
      <c r="D5" s="290"/>
      <c r="E5" s="289" t="s">
        <v>85</v>
      </c>
      <c r="F5" s="290"/>
      <c r="G5" s="289" t="s">
        <v>86</v>
      </c>
      <c r="H5" s="290"/>
      <c r="I5" s="289" t="s">
        <v>87</v>
      </c>
      <c r="J5" s="290"/>
      <c r="K5" s="290" t="s">
        <v>88</v>
      </c>
      <c r="L5" s="291"/>
    </row>
    <row r="6" spans="1:12" x14ac:dyDescent="0.2">
      <c r="B6" s="303"/>
      <c r="C6" s="75" t="s">
        <v>28</v>
      </c>
      <c r="D6" s="85" t="s">
        <v>29</v>
      </c>
      <c r="E6" s="75" t="s">
        <v>28</v>
      </c>
      <c r="F6" s="85" t="s">
        <v>29</v>
      </c>
      <c r="G6" s="75" t="s">
        <v>28</v>
      </c>
      <c r="H6" s="85" t="s">
        <v>29</v>
      </c>
      <c r="I6" s="75" t="s">
        <v>28</v>
      </c>
      <c r="J6" s="85" t="s">
        <v>29</v>
      </c>
      <c r="K6" s="85" t="s">
        <v>28</v>
      </c>
      <c r="L6" s="86" t="s">
        <v>29</v>
      </c>
    </row>
    <row r="7" spans="1:12" x14ac:dyDescent="0.2">
      <c r="B7" s="180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x14ac:dyDescent="0.2">
      <c r="B8" s="76" t="s">
        <v>89</v>
      </c>
      <c r="C8" s="114">
        <f>'data input'!J26</f>
        <v>55.213785588894048</v>
      </c>
      <c r="D8" s="114">
        <f>'data input'!O99</f>
        <v>33.486981389953407</v>
      </c>
      <c r="E8" s="114">
        <f>'data input'!K26</f>
        <v>61.286218501190184</v>
      </c>
      <c r="F8" s="114">
        <f>'data input'!P99</f>
        <v>44.758865058803629</v>
      </c>
      <c r="G8" s="114">
        <f>'data input'!L26</f>
        <v>65.349620610157359</v>
      </c>
      <c r="H8" s="114">
        <f>'data input'!Q99</f>
        <v>43.088883720239721</v>
      </c>
      <c r="I8" s="114">
        <f>'data input'!M26</f>
        <v>62.524245480642406</v>
      </c>
      <c r="J8" s="114">
        <f>'data input'!R99</f>
        <v>48.694002927412541</v>
      </c>
      <c r="K8" s="114">
        <f>'data input'!N26</f>
        <v>61.162897656973691</v>
      </c>
      <c r="L8" s="116">
        <f>'data input'!S99</f>
        <v>41.877003559698707</v>
      </c>
    </row>
    <row r="9" spans="1:12" x14ac:dyDescent="0.2">
      <c r="B9" s="77" t="s">
        <v>90</v>
      </c>
      <c r="C9" s="114">
        <f>'data input'!J27</f>
        <v>61.884205950443302</v>
      </c>
      <c r="D9" s="114">
        <f>'data input'!O100</f>
        <v>32.777206173328054</v>
      </c>
      <c r="E9" s="114">
        <f>'data input'!K27</f>
        <v>64.994338096521972</v>
      </c>
      <c r="F9" s="114">
        <f>'data input'!P100</f>
        <v>45.692358779470908</v>
      </c>
      <c r="G9" s="114">
        <f>'data input'!L27</f>
        <v>68.812459751472801</v>
      </c>
      <c r="H9" s="114">
        <f>'data input'!Q100</f>
        <v>44.433872502378684</v>
      </c>
      <c r="I9" s="114">
        <f>'data input'!M27</f>
        <v>65.531453972541073</v>
      </c>
      <c r="J9" s="114">
        <f>'data input'!R100</f>
        <v>51.775097672838456</v>
      </c>
      <c r="K9" s="114">
        <f>'data input'!N27</f>
        <v>66.194331983805668</v>
      </c>
      <c r="L9" s="116">
        <f>'data input'!S100</f>
        <v>50.914084228410502</v>
      </c>
    </row>
    <row r="10" spans="1:12" x14ac:dyDescent="0.2">
      <c r="B10" s="77" t="s">
        <v>91</v>
      </c>
      <c r="C10" s="114">
        <f>'data input'!J28</f>
        <v>62.619483225875882</v>
      </c>
      <c r="D10" s="114">
        <f>'data input'!O101</f>
        <v>32.660186199342824</v>
      </c>
      <c r="E10" s="114">
        <f>'data input'!K28</f>
        <v>63.742592957731858</v>
      </c>
      <c r="F10" s="114">
        <f>'data input'!P101</f>
        <v>45.490342339499222</v>
      </c>
      <c r="G10" s="114">
        <f>'data input'!L28</f>
        <v>67.728087040111859</v>
      </c>
      <c r="H10" s="114">
        <f>'data input'!Q101</f>
        <v>44.988795237139605</v>
      </c>
      <c r="I10" s="114">
        <f>'data input'!M28</f>
        <v>62.724841232617976</v>
      </c>
      <c r="J10" s="114">
        <f>'data input'!R101</f>
        <v>50.151658066544599</v>
      </c>
      <c r="K10" s="114">
        <f>'data input'!N28</f>
        <v>62.949374288964734</v>
      </c>
      <c r="L10" s="116">
        <f>'data input'!S101</f>
        <v>50.307565605522967</v>
      </c>
    </row>
    <row r="11" spans="1:12" x14ac:dyDescent="0.2">
      <c r="B11" s="77" t="s">
        <v>92</v>
      </c>
      <c r="C11" s="114">
        <f>'data input'!J29</f>
        <v>58.93851276210443</v>
      </c>
      <c r="D11" s="114">
        <f>'data input'!O102</f>
        <v>33.141916305959306</v>
      </c>
      <c r="E11" s="114">
        <f>'data input'!K29</f>
        <v>56.949103261447689</v>
      </c>
      <c r="F11" s="114">
        <f>'data input'!P102</f>
        <v>42.816253047286196</v>
      </c>
      <c r="G11" s="114">
        <f>'data input'!L29</f>
        <v>62.057868706786991</v>
      </c>
      <c r="H11" s="114">
        <f>'data input'!Q102</f>
        <v>41.625371655104068</v>
      </c>
      <c r="I11" s="114">
        <f>'data input'!M29</f>
        <v>54.5917443827962</v>
      </c>
      <c r="J11" s="114">
        <f>'data input'!R102</f>
        <v>48.169014084507047</v>
      </c>
      <c r="K11" s="114">
        <f>'data input'!N29</f>
        <v>53.527867840049403</v>
      </c>
      <c r="L11" s="116">
        <f>'data input'!S102</f>
        <v>43.243288298908553</v>
      </c>
    </row>
    <row r="12" spans="1:12" x14ac:dyDescent="0.2">
      <c r="B12" s="77" t="s">
        <v>93</v>
      </c>
      <c r="C12" s="114">
        <f>'data input'!J30</f>
        <v>43.810957538527859</v>
      </c>
      <c r="D12" s="114">
        <f>'data input'!O103</f>
        <v>33.478068932800078</v>
      </c>
      <c r="E12" s="114">
        <f>'data input'!K30</f>
        <v>39.346115614543521</v>
      </c>
      <c r="F12" s="114">
        <f>'data input'!P103</f>
        <v>37.116616678090743</v>
      </c>
      <c r="G12" s="114">
        <f>'data input'!L30</f>
        <v>44.514406106828254</v>
      </c>
      <c r="H12" s="114">
        <f>'data input'!Q103</f>
        <v>36.821035481042365</v>
      </c>
      <c r="I12" s="114">
        <f>'data input'!M30</f>
        <v>39.928600160901048</v>
      </c>
      <c r="J12" s="114">
        <f>'data input'!R103</f>
        <v>42.228162591398693</v>
      </c>
      <c r="K12" s="114">
        <f>'data input'!N30</f>
        <v>38.992900392703071</v>
      </c>
      <c r="L12" s="116">
        <f>'data input'!S103</f>
        <v>30.523108528269287</v>
      </c>
    </row>
    <row r="13" spans="1:12" x14ac:dyDescent="0.2">
      <c r="B13" s="77" t="s">
        <v>94</v>
      </c>
      <c r="C13" s="114">
        <f>'data input'!J31</f>
        <v>31.282287898886867</v>
      </c>
      <c r="D13" s="114">
        <f>'data input'!O104</f>
        <v>29.979839265393231</v>
      </c>
      <c r="E13" s="114">
        <f>'data input'!K31</f>
        <v>27.934411944600377</v>
      </c>
      <c r="F13" s="114">
        <f>'data input'!P104</f>
        <v>30.885767293930559</v>
      </c>
      <c r="G13" s="114">
        <f>'data input'!L31</f>
        <v>33.056954543246263</v>
      </c>
      <c r="H13" s="114">
        <f>'data input'!Q104</f>
        <v>32.582925661393482</v>
      </c>
      <c r="I13" s="114">
        <f>'data input'!M31</f>
        <v>31.681163912512833</v>
      </c>
      <c r="J13" s="114">
        <f>'data input'!R104</f>
        <v>35.439441441200771</v>
      </c>
      <c r="K13" s="114">
        <f>'data input'!N31</f>
        <v>32.444293153255934</v>
      </c>
      <c r="L13" s="116">
        <f>'data input'!S104</f>
        <v>24.714184362594573</v>
      </c>
    </row>
    <row r="14" spans="1:12" x14ac:dyDescent="0.2">
      <c r="B14" s="77" t="s">
        <v>95</v>
      </c>
      <c r="C14" s="114">
        <f>'data input'!J32</f>
        <v>26.215001238894196</v>
      </c>
      <c r="D14" s="114">
        <f>'data input'!O105</f>
        <v>28.345767373136493</v>
      </c>
      <c r="E14" s="114">
        <f>'data input'!K32</f>
        <v>23.82981018119068</v>
      </c>
      <c r="F14" s="114">
        <f>'data input'!P105</f>
        <v>27.152160656180317</v>
      </c>
      <c r="G14" s="114">
        <f>'data input'!L32</f>
        <v>28.845918919390584</v>
      </c>
      <c r="H14" s="114">
        <f>'data input'!Q105</f>
        <v>30.192197517889657</v>
      </c>
      <c r="I14" s="114">
        <f>'data input'!M32</f>
        <v>28.7070320067156</v>
      </c>
      <c r="J14" s="114">
        <f>'data input'!R105</f>
        <v>30.6033448190291</v>
      </c>
      <c r="K14" s="114">
        <f>'data input'!N32</f>
        <v>30.767261916481264</v>
      </c>
      <c r="L14" s="116">
        <f>'data input'!S105</f>
        <v>22.363592988514888</v>
      </c>
    </row>
    <row r="15" spans="1:12" x14ac:dyDescent="0.2">
      <c r="B15" s="78" t="s">
        <v>25</v>
      </c>
      <c r="C15" s="114">
        <f>'data input'!J33</f>
        <v>21.261148640526962</v>
      </c>
      <c r="D15" s="114">
        <f>'data input'!O106</f>
        <v>27.991696578497372</v>
      </c>
      <c r="E15" s="114">
        <f>'data input'!K33</f>
        <v>19.619239300090364</v>
      </c>
      <c r="F15" s="114">
        <f>'data input'!P106</f>
        <v>22.236366169173348</v>
      </c>
      <c r="G15" s="114">
        <f>'data input'!L33</f>
        <v>23.210904960242331</v>
      </c>
      <c r="H15" s="114">
        <f>'data input'!Q106</f>
        <v>26.411296369738153</v>
      </c>
      <c r="I15" s="114">
        <f>'data input'!M33</f>
        <v>22.129139334545165</v>
      </c>
      <c r="J15" s="114">
        <f>'data input'!R106</f>
        <v>20.127182449285321</v>
      </c>
      <c r="K15" s="114">
        <f>'data input'!N33</f>
        <v>24.07015513907708</v>
      </c>
      <c r="L15" s="116">
        <f>'data input'!S106</f>
        <v>17.629974301658986</v>
      </c>
    </row>
    <row r="16" spans="1:12" x14ac:dyDescent="0.2">
      <c r="B16" s="79" t="s">
        <v>11</v>
      </c>
      <c r="C16" s="115">
        <f>'data input'!J34</f>
        <v>49.817017166022673</v>
      </c>
      <c r="D16" s="115">
        <f>'data input'!O107</f>
        <v>32.001961020156791</v>
      </c>
      <c r="E16" s="115">
        <f>'data input'!K34</f>
        <v>48.78078054049729</v>
      </c>
      <c r="F16" s="115">
        <f>'data input'!P107</f>
        <v>36.845794991968262</v>
      </c>
      <c r="G16" s="115">
        <f>'data input'!L34</f>
        <v>52.413358926194711</v>
      </c>
      <c r="H16" s="115">
        <f>'data input'!Q107</f>
        <v>36.304989853630921</v>
      </c>
      <c r="I16" s="115">
        <f>'data input'!M34</f>
        <v>48.346011471741726</v>
      </c>
      <c r="J16" s="115">
        <f>'data input'!R107</f>
        <v>40.154132223822366</v>
      </c>
      <c r="K16" s="115">
        <f>'data input'!N34</f>
        <v>47.079540426462763</v>
      </c>
      <c r="L16" s="117">
        <f>'data input'!S107</f>
        <v>33.019746177753042</v>
      </c>
    </row>
    <row r="17" spans="2:12" x14ac:dyDescent="0.2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</row>
    <row r="18" spans="2:12" x14ac:dyDescent="0.2">
      <c r="B18" s="302" t="s">
        <v>24</v>
      </c>
      <c r="C18" s="289" t="s">
        <v>84</v>
      </c>
      <c r="D18" s="290"/>
      <c r="E18" s="289" t="s">
        <v>85</v>
      </c>
      <c r="F18" s="290"/>
      <c r="G18" s="289" t="s">
        <v>86</v>
      </c>
      <c r="H18" s="290"/>
      <c r="I18" s="289" t="s">
        <v>87</v>
      </c>
      <c r="J18" s="290"/>
      <c r="K18" s="290" t="s">
        <v>88</v>
      </c>
      <c r="L18" s="291"/>
    </row>
    <row r="19" spans="2:12" x14ac:dyDescent="0.2">
      <c r="B19" s="303"/>
      <c r="C19" s="75" t="s">
        <v>28</v>
      </c>
      <c r="D19" s="85" t="s">
        <v>29</v>
      </c>
      <c r="E19" s="75" t="s">
        <v>28</v>
      </c>
      <c r="F19" s="85" t="s">
        <v>29</v>
      </c>
      <c r="G19" s="75" t="s">
        <v>28</v>
      </c>
      <c r="H19" s="85" t="s">
        <v>29</v>
      </c>
      <c r="I19" s="75" t="s">
        <v>28</v>
      </c>
      <c r="J19" s="85" t="s">
        <v>29</v>
      </c>
      <c r="K19" s="85" t="s">
        <v>28</v>
      </c>
      <c r="L19" s="86" t="s">
        <v>29</v>
      </c>
    </row>
    <row r="20" spans="2:12" x14ac:dyDescent="0.2">
      <c r="B20" s="181" t="s">
        <v>2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2:12" x14ac:dyDescent="0.2">
      <c r="B21" s="76" t="s">
        <v>89</v>
      </c>
      <c r="C21" s="114">
        <f>'data input'!J38</f>
        <v>69.976837592095208</v>
      </c>
      <c r="D21" s="114">
        <f>'data input'!O111</f>
        <v>74.205407738014969</v>
      </c>
      <c r="E21" s="114">
        <f>'data input'!K38</f>
        <v>72.457522057328163</v>
      </c>
      <c r="F21" s="114">
        <f>'data input'!P111</f>
        <v>76.619773681957881</v>
      </c>
      <c r="G21" s="114">
        <f>'data input'!L38</f>
        <v>70.067082401633314</v>
      </c>
      <c r="H21" s="114">
        <f>'data input'!Q111</f>
        <v>75.803736791510929</v>
      </c>
      <c r="I21" s="114">
        <f>'data input'!M38</f>
        <v>72.03403216825744</v>
      </c>
      <c r="J21" s="114">
        <f>'data input'!R111</f>
        <v>69.497253501124106</v>
      </c>
      <c r="K21" s="114">
        <f>'data input'!N38</f>
        <v>75.253335448217186</v>
      </c>
      <c r="L21" s="116">
        <f>'data input'!S111</f>
        <v>62.85057809131883</v>
      </c>
    </row>
    <row r="22" spans="2:12" x14ac:dyDescent="0.2">
      <c r="B22" s="77" t="s">
        <v>90</v>
      </c>
      <c r="C22" s="114">
        <f>'data input'!J39</f>
        <v>74.501733160420031</v>
      </c>
      <c r="D22" s="114">
        <f>'data input'!O112</f>
        <v>74.598448913522319</v>
      </c>
      <c r="E22" s="114">
        <f>'data input'!K39</f>
        <v>76.338621932233636</v>
      </c>
      <c r="F22" s="114">
        <f>'data input'!P112</f>
        <v>79.489062911026124</v>
      </c>
      <c r="G22" s="114">
        <f>'data input'!L39</f>
        <v>74.705080286818841</v>
      </c>
      <c r="H22" s="114">
        <f>'data input'!Q112</f>
        <v>80.312924842026007</v>
      </c>
      <c r="I22" s="114">
        <f>'data input'!M39</f>
        <v>76.759637675963759</v>
      </c>
      <c r="J22" s="114">
        <f>'data input'!R112</f>
        <v>72.720571133476042</v>
      </c>
      <c r="K22" s="114">
        <f>'data input'!N39</f>
        <v>78.508858288333201</v>
      </c>
      <c r="L22" s="116">
        <f>'data input'!S112</f>
        <v>67.319306243639019</v>
      </c>
    </row>
    <row r="23" spans="2:12" x14ac:dyDescent="0.2">
      <c r="B23" s="77" t="s">
        <v>91</v>
      </c>
      <c r="C23" s="114">
        <f>'data input'!J40</f>
        <v>76.770271189943855</v>
      </c>
      <c r="D23" s="114">
        <f>'data input'!O113</f>
        <v>74.660354641760534</v>
      </c>
      <c r="E23" s="114">
        <f>'data input'!K40</f>
        <v>78.301071574858298</v>
      </c>
      <c r="F23" s="114">
        <f>'data input'!P113</f>
        <v>80.897268906540702</v>
      </c>
      <c r="G23" s="114">
        <f>'data input'!L40</f>
        <v>77.367942759858281</v>
      </c>
      <c r="H23" s="114">
        <f>'data input'!Q113</f>
        <v>81.29034289492742</v>
      </c>
      <c r="I23" s="114">
        <f>'data input'!M40</f>
        <v>78.745200685963439</v>
      </c>
      <c r="J23" s="114">
        <f>'data input'!R113</f>
        <v>73.952808220811121</v>
      </c>
      <c r="K23" s="114">
        <f>'data input'!N40</f>
        <v>80.048658065803508</v>
      </c>
      <c r="L23" s="116">
        <f>'data input'!S113</f>
        <v>68.431142023782812</v>
      </c>
    </row>
    <row r="24" spans="2:12" x14ac:dyDescent="0.2">
      <c r="B24" s="77" t="s">
        <v>92</v>
      </c>
      <c r="C24" s="114">
        <f>'data input'!J41</f>
        <v>79.942543324907305</v>
      </c>
      <c r="D24" s="114">
        <f>'data input'!O114</f>
        <v>73.400454899378516</v>
      </c>
      <c r="E24" s="114">
        <f>'data input'!K41</f>
        <v>80.624885687353157</v>
      </c>
      <c r="F24" s="114">
        <f>'data input'!P114</f>
        <v>81.814069779791311</v>
      </c>
      <c r="G24" s="114">
        <f>'data input'!L41</f>
        <v>80.694093058057064</v>
      </c>
      <c r="H24" s="114">
        <f>'data input'!Q114</f>
        <v>82.295576592825796</v>
      </c>
      <c r="I24" s="114">
        <f>'data input'!M41</f>
        <v>81.439006949964238</v>
      </c>
      <c r="J24" s="114">
        <f>'data input'!R114</f>
        <v>75.174627386917834</v>
      </c>
      <c r="K24" s="114">
        <f>'data input'!N41</f>
        <v>82.038376848065425</v>
      </c>
      <c r="L24" s="116">
        <f>'data input'!S114</f>
        <v>70.847158136248325</v>
      </c>
    </row>
    <row r="25" spans="2:12" x14ac:dyDescent="0.2">
      <c r="B25" s="77" t="s">
        <v>93</v>
      </c>
      <c r="C25" s="114">
        <f>'data input'!J42</f>
        <v>82.077980714719644</v>
      </c>
      <c r="D25" s="114">
        <f>'data input'!O115</f>
        <v>67.519164925843171</v>
      </c>
      <c r="E25" s="114">
        <f>'data input'!K42</f>
        <v>81.780078312730936</v>
      </c>
      <c r="F25" s="114">
        <f>'data input'!P115</f>
        <v>78.274594840073846</v>
      </c>
      <c r="G25" s="114">
        <f>'data input'!L42</f>
        <v>82.391249876700542</v>
      </c>
      <c r="H25" s="114">
        <f>'data input'!Q115</f>
        <v>79.672512221434573</v>
      </c>
      <c r="I25" s="114">
        <f>'data input'!M42</f>
        <v>82.693624060579268</v>
      </c>
      <c r="J25" s="114">
        <f>'data input'!R115</f>
        <v>72.347211988221233</v>
      </c>
      <c r="K25" s="114">
        <f>'data input'!N42</f>
        <v>83.248668411965738</v>
      </c>
      <c r="L25" s="116">
        <f>'data input'!S115</f>
        <v>70.928115410742961</v>
      </c>
    </row>
    <row r="26" spans="2:12" x14ac:dyDescent="0.2">
      <c r="B26" s="77" t="s">
        <v>94</v>
      </c>
      <c r="C26" s="114">
        <f>'data input'!J43</f>
        <v>79.873576923705144</v>
      </c>
      <c r="D26" s="114">
        <f>'data input'!O116</f>
        <v>58.842092689255146</v>
      </c>
      <c r="E26" s="114">
        <f>'data input'!K43</f>
        <v>79.754478288143858</v>
      </c>
      <c r="F26" s="114">
        <f>'data input'!P116</f>
        <v>68.615276343121792</v>
      </c>
      <c r="G26" s="114">
        <f>'data input'!L43</f>
        <v>81.066677945312676</v>
      </c>
      <c r="H26" s="114">
        <f>'data input'!Q116</f>
        <v>69.920540195870046</v>
      </c>
      <c r="I26" s="114">
        <f>'data input'!M43</f>
        <v>81.001841396152656</v>
      </c>
      <c r="J26" s="114">
        <f>'data input'!R116</f>
        <v>61.541858429567718</v>
      </c>
      <c r="K26" s="114">
        <f>'data input'!N43</f>
        <v>80.398117498705219</v>
      </c>
      <c r="L26" s="116">
        <f>'data input'!S116</f>
        <v>63.629655953669996</v>
      </c>
    </row>
    <row r="27" spans="2:12" x14ac:dyDescent="0.2">
      <c r="B27" s="77" t="s">
        <v>95</v>
      </c>
      <c r="C27" s="114">
        <f>'data input'!J44</f>
        <v>73.26911149015352</v>
      </c>
      <c r="D27" s="114">
        <f>'data input'!O117</f>
        <v>52.497244660221263</v>
      </c>
      <c r="E27" s="114">
        <f>'data input'!K44</f>
        <v>74.68990172381352</v>
      </c>
      <c r="F27" s="114">
        <f>'data input'!P117</f>
        <v>60.046161001851708</v>
      </c>
      <c r="G27" s="114">
        <f>'data input'!L44</f>
        <v>77.256857855361588</v>
      </c>
      <c r="H27" s="114">
        <f>'data input'!Q117</f>
        <v>57.20641348555494</v>
      </c>
      <c r="I27" s="114">
        <f>'data input'!M44</f>
        <v>78.235516952133565</v>
      </c>
      <c r="J27" s="114">
        <f>'data input'!R117</f>
        <v>48.019505035037085</v>
      </c>
      <c r="K27" s="114">
        <f>'data input'!N44</f>
        <v>75.53117332143654</v>
      </c>
      <c r="L27" s="116">
        <f>'data input'!S117</f>
        <v>51.192671590379199</v>
      </c>
    </row>
    <row r="28" spans="2:12" x14ac:dyDescent="0.2">
      <c r="B28" s="78" t="s">
        <v>25</v>
      </c>
      <c r="C28" s="114">
        <f>'data input'!J45</f>
        <v>67.61872973488461</v>
      </c>
      <c r="D28" s="114">
        <f>'data input'!O118</f>
        <v>32.504362683177931</v>
      </c>
      <c r="E28" s="114">
        <f>'data input'!K45</f>
        <v>66.282582292672302</v>
      </c>
      <c r="F28" s="114">
        <f>'data input'!P118</f>
        <v>46.402804740242807</v>
      </c>
      <c r="G28" s="114">
        <f>'data input'!L45</f>
        <v>70.355198081630604</v>
      </c>
      <c r="H28" s="114">
        <f>'data input'!Q118</f>
        <v>35.744184940303477</v>
      </c>
      <c r="I28" s="114">
        <f>'data input'!M45</f>
        <v>69.539996960332346</v>
      </c>
      <c r="J28" s="114">
        <f>'data input'!R118</f>
        <v>31.970447016786391</v>
      </c>
      <c r="K28" s="114">
        <f>'data input'!N45</f>
        <v>66.952912180568163</v>
      </c>
      <c r="L28" s="116">
        <f>'data input'!S118</f>
        <v>35.648481646896862</v>
      </c>
    </row>
    <row r="29" spans="2:12" x14ac:dyDescent="0.2">
      <c r="B29" s="79" t="s">
        <v>11</v>
      </c>
      <c r="C29" s="115">
        <f>'data input'!J46</f>
        <v>77.190336562331169</v>
      </c>
      <c r="D29" s="115">
        <f>'data input'!O119</f>
        <v>68.286826777714978</v>
      </c>
      <c r="E29" s="115">
        <f>'data input'!K46</f>
        <v>78.44953814718275</v>
      </c>
      <c r="F29" s="115">
        <f>'data input'!P119</f>
        <v>77.332277217743922</v>
      </c>
      <c r="G29" s="115">
        <f>'data input'!L46</f>
        <v>78.214216189358012</v>
      </c>
      <c r="H29" s="115">
        <f>'data input'!Q119</f>
        <v>77.521065282672879</v>
      </c>
      <c r="I29" s="115">
        <f>'data input'!M46</f>
        <v>79.407654031444139</v>
      </c>
      <c r="J29" s="115">
        <f>'data input'!R119</f>
        <v>70.161774702749355</v>
      </c>
      <c r="K29" s="115">
        <f>'data input'!N46</f>
        <v>80.145545214693698</v>
      </c>
      <c r="L29" s="117">
        <f>'data input'!S119</f>
        <v>66.902803735876503</v>
      </c>
    </row>
    <row r="30" spans="2:12" x14ac:dyDescent="0.2"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</row>
    <row r="31" spans="2:12" x14ac:dyDescent="0.2">
      <c r="B31" s="302" t="s">
        <v>24</v>
      </c>
      <c r="C31" s="289" t="s">
        <v>84</v>
      </c>
      <c r="D31" s="290"/>
      <c r="E31" s="289" t="s">
        <v>85</v>
      </c>
      <c r="F31" s="290"/>
      <c r="G31" s="289" t="s">
        <v>86</v>
      </c>
      <c r="H31" s="290"/>
      <c r="I31" s="289" t="s">
        <v>87</v>
      </c>
      <c r="J31" s="290"/>
      <c r="K31" s="290" t="s">
        <v>88</v>
      </c>
      <c r="L31" s="291"/>
    </row>
    <row r="32" spans="2:12" x14ac:dyDescent="0.2">
      <c r="B32" s="303"/>
      <c r="C32" s="75" t="s">
        <v>28</v>
      </c>
      <c r="D32" s="85" t="s">
        <v>29</v>
      </c>
      <c r="E32" s="75" t="s">
        <v>28</v>
      </c>
      <c r="F32" s="85" t="s">
        <v>29</v>
      </c>
      <c r="G32" s="75" t="s">
        <v>28</v>
      </c>
      <c r="H32" s="85" t="s">
        <v>29</v>
      </c>
      <c r="I32" s="75" t="s">
        <v>28</v>
      </c>
      <c r="J32" s="85" t="s">
        <v>29</v>
      </c>
      <c r="K32" s="85" t="s">
        <v>28</v>
      </c>
      <c r="L32" s="86" t="s">
        <v>29</v>
      </c>
    </row>
    <row r="33" spans="2:12" x14ac:dyDescent="0.2">
      <c r="B33" s="192" t="s">
        <v>3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2:12" x14ac:dyDescent="0.2">
      <c r="B34" s="76" t="s">
        <v>89</v>
      </c>
      <c r="C34" s="114">
        <f>'data input'!J50</f>
        <v>72.498985417813287</v>
      </c>
      <c r="D34" s="114">
        <f>'data input'!O123</f>
        <v>62.737717712377616</v>
      </c>
      <c r="E34" s="114">
        <f>'data input'!K50</f>
        <v>69.890979112497334</v>
      </c>
      <c r="F34" s="114">
        <f>'data input'!P123</f>
        <v>71.185716164671845</v>
      </c>
      <c r="G34" s="114">
        <f>'data input'!L50</f>
        <v>70.858590994063306</v>
      </c>
      <c r="H34" s="114">
        <f>'data input'!Q123</f>
        <v>78.461102612046005</v>
      </c>
      <c r="I34" s="114">
        <f>'data input'!M50</f>
        <v>74.130381716656998</v>
      </c>
      <c r="J34" s="114">
        <f>'data input'!R123</f>
        <v>69.530266025605926</v>
      </c>
      <c r="K34" s="114">
        <f>'data input'!N50</f>
        <v>68.239461565710229</v>
      </c>
      <c r="L34" s="116">
        <f>'data input'!S123</f>
        <v>57.816412206555093</v>
      </c>
    </row>
    <row r="35" spans="2:12" x14ac:dyDescent="0.2">
      <c r="B35" s="77" t="s">
        <v>90</v>
      </c>
      <c r="C35" s="114">
        <f>'data input'!J51</f>
        <v>73.566501602823962</v>
      </c>
      <c r="D35" s="114">
        <f>'data input'!O124</f>
        <v>67.40456645583815</v>
      </c>
      <c r="E35" s="114">
        <f>'data input'!K51</f>
        <v>71.482049091777</v>
      </c>
      <c r="F35" s="114">
        <f>'data input'!P124</f>
        <v>70.059061844096263</v>
      </c>
      <c r="G35" s="114">
        <f>'data input'!L51</f>
        <v>73.542293547308589</v>
      </c>
      <c r="H35" s="114">
        <f>'data input'!Q124</f>
        <v>80.234953258335409</v>
      </c>
      <c r="I35" s="114">
        <f>'data input'!M51</f>
        <v>78.290336685614335</v>
      </c>
      <c r="J35" s="114">
        <f>'data input'!R124</f>
        <v>76.74097152134803</v>
      </c>
      <c r="K35" s="114">
        <f>'data input'!N51</f>
        <v>71.776406035665303</v>
      </c>
      <c r="L35" s="116">
        <f>'data input'!S124</f>
        <v>66.43588770864946</v>
      </c>
    </row>
    <row r="36" spans="2:12" x14ac:dyDescent="0.2">
      <c r="B36" s="77" t="s">
        <v>91</v>
      </c>
      <c r="C36" s="114">
        <f>'data input'!J52</f>
        <v>73.830912407916315</v>
      </c>
      <c r="D36" s="114">
        <f>'data input'!O125</f>
        <v>69.648301393728218</v>
      </c>
      <c r="E36" s="114">
        <f>'data input'!K52</f>
        <v>72.321257211239939</v>
      </c>
      <c r="F36" s="114">
        <f>'data input'!P125</f>
        <v>70.718242821473154</v>
      </c>
      <c r="G36" s="114">
        <f>'data input'!L52</f>
        <v>75.4221333605756</v>
      </c>
      <c r="H36" s="114">
        <f>'data input'!Q125</f>
        <v>79.255142829287323</v>
      </c>
      <c r="I36" s="114">
        <f>'data input'!M52</f>
        <v>80.11548597116726</v>
      </c>
      <c r="J36" s="114">
        <f>'data input'!R125</f>
        <v>77.570388562406805</v>
      </c>
      <c r="K36" s="114">
        <f>'data input'!N52</f>
        <v>73.35852753866611</v>
      </c>
      <c r="L36" s="116">
        <f>'data input'!S125</f>
        <v>67.586832282418442</v>
      </c>
    </row>
    <row r="37" spans="2:12" x14ac:dyDescent="0.2">
      <c r="B37" s="77" t="s">
        <v>92</v>
      </c>
      <c r="C37" s="114">
        <f>'data input'!J53</f>
        <v>73.860717720492559</v>
      </c>
      <c r="D37" s="114">
        <f>'data input'!O126</f>
        <v>70.984607824966275</v>
      </c>
      <c r="E37" s="114">
        <f>'data input'!K53</f>
        <v>73.051044245806935</v>
      </c>
      <c r="F37" s="114">
        <f>'data input'!P126</f>
        <v>71.282887941755519</v>
      </c>
      <c r="G37" s="114">
        <f>'data input'!L53</f>
        <v>78.052087302501576</v>
      </c>
      <c r="H37" s="114">
        <f>'data input'!Q126</f>
        <v>74.533400590905813</v>
      </c>
      <c r="I37" s="114">
        <f>'data input'!M53</f>
        <v>82.815678633850027</v>
      </c>
      <c r="J37" s="114">
        <f>'data input'!R126</f>
        <v>77.771461574493046</v>
      </c>
      <c r="K37" s="114">
        <f>'data input'!N53</f>
        <v>76.893901082229192</v>
      </c>
      <c r="L37" s="116">
        <f>'data input'!S126</f>
        <v>70.324711128158413</v>
      </c>
    </row>
    <row r="38" spans="2:12" x14ac:dyDescent="0.2">
      <c r="B38" s="77" t="s">
        <v>93</v>
      </c>
      <c r="C38" s="114">
        <f>'data input'!J54</f>
        <v>74.55442742279466</v>
      </c>
      <c r="D38" s="114">
        <f>'data input'!O127</f>
        <v>64.834434008840262</v>
      </c>
      <c r="E38" s="114">
        <f>'data input'!K54</f>
        <v>73.389345123838211</v>
      </c>
      <c r="F38" s="114">
        <f>'data input'!P127</f>
        <v>65.912383908282592</v>
      </c>
      <c r="G38" s="114">
        <f>'data input'!L54</f>
        <v>78.487439871726352</v>
      </c>
      <c r="H38" s="114">
        <f>'data input'!Q127</f>
        <v>64.323108226113817</v>
      </c>
      <c r="I38" s="114">
        <f>'data input'!M54</f>
        <v>82.65431138035207</v>
      </c>
      <c r="J38" s="114">
        <f>'data input'!R127</f>
        <v>74.57093544438672</v>
      </c>
      <c r="K38" s="114">
        <f>'data input'!N54</f>
        <v>80.596265715894162</v>
      </c>
      <c r="L38" s="116">
        <f>'data input'!S127</f>
        <v>73.728580591954554</v>
      </c>
    </row>
    <row r="39" spans="2:12" x14ac:dyDescent="0.2">
      <c r="B39" s="77" t="s">
        <v>94</v>
      </c>
      <c r="C39" s="114">
        <f>'data input'!J55</f>
        <v>74.981861734593991</v>
      </c>
      <c r="D39" s="114">
        <f>'data input'!O128</f>
        <v>54.84565109561462</v>
      </c>
      <c r="E39" s="114">
        <f>'data input'!K55</f>
        <v>73.433085394683744</v>
      </c>
      <c r="F39" s="114">
        <f>'data input'!P128</f>
        <v>53.139462729787738</v>
      </c>
      <c r="G39" s="114">
        <f>'data input'!L55</f>
        <v>76.216338823292205</v>
      </c>
      <c r="H39" s="114">
        <f>'data input'!Q128</f>
        <v>50.465935177619549</v>
      </c>
      <c r="I39" s="114">
        <f>'data input'!M55</f>
        <v>76.819622472162223</v>
      </c>
      <c r="J39" s="114">
        <f>'data input'!R128</f>
        <v>66.64536157779402</v>
      </c>
      <c r="K39" s="114">
        <f>'data input'!N55</f>
        <v>76.455717970765264</v>
      </c>
      <c r="L39" s="116">
        <f>'data input'!S128</f>
        <v>80.428147401433691</v>
      </c>
    </row>
    <row r="40" spans="2:12" x14ac:dyDescent="0.2">
      <c r="B40" s="77" t="s">
        <v>95</v>
      </c>
      <c r="C40" s="114">
        <f>'data input'!J56</f>
        <v>74.774749087591246</v>
      </c>
      <c r="D40" s="114">
        <f>'data input'!O129</f>
        <v>47.030634947800785</v>
      </c>
      <c r="E40" s="114">
        <f>'data input'!K56</f>
        <v>72.716757547860155</v>
      </c>
      <c r="F40" s="114">
        <f>'data input'!P129</f>
        <v>41.541046271463358</v>
      </c>
      <c r="G40" s="114">
        <f>'data input'!L56</f>
        <v>74.647723641012234</v>
      </c>
      <c r="H40" s="114">
        <f>'data input'!Q129</f>
        <v>38.713482905066279</v>
      </c>
      <c r="I40" s="114">
        <f>'data input'!M56</f>
        <v>73.248907700709992</v>
      </c>
      <c r="J40" s="114">
        <f>'data input'!R129</f>
        <v>57.51128864188955</v>
      </c>
      <c r="K40" s="114">
        <f>'data input'!N56</f>
        <v>72.919892068828247</v>
      </c>
      <c r="L40" s="116">
        <f>'data input'!S129</f>
        <v>84.138231450559019</v>
      </c>
    </row>
    <row r="41" spans="2:12" x14ac:dyDescent="0.2">
      <c r="B41" s="78" t="s">
        <v>25</v>
      </c>
      <c r="C41" s="114">
        <f>'data input'!J57</f>
        <v>70.843458666548841</v>
      </c>
      <c r="D41" s="114">
        <f>'data input'!O130</f>
        <v>49.096628954052179</v>
      </c>
      <c r="E41" s="114">
        <f>'data input'!K57</f>
        <v>64.762079735440011</v>
      </c>
      <c r="F41" s="114">
        <f>'data input'!P130</f>
        <v>13.988367169567445</v>
      </c>
      <c r="G41" s="114">
        <f>'data input'!L57</f>
        <v>63.031504736726149</v>
      </c>
      <c r="H41" s="114">
        <f>'data input'!Q130</f>
        <v>38.884188864753625</v>
      </c>
      <c r="I41" s="114">
        <f>'data input'!M57</f>
        <v>58.663457223287509</v>
      </c>
      <c r="J41" s="114">
        <f>'data input'!R130</f>
        <v>47.752530933633295</v>
      </c>
      <c r="K41" s="114">
        <f>'data input'!N57</f>
        <v>58.682110181039512</v>
      </c>
      <c r="L41" s="116">
        <f>'data input'!S130</f>
        <v>87.74921762368578</v>
      </c>
    </row>
    <row r="42" spans="2:12" x14ac:dyDescent="0.2">
      <c r="B42" s="79" t="s">
        <v>11</v>
      </c>
      <c r="C42" s="115">
        <f>'data input'!J58</f>
        <v>73.82497694086436</v>
      </c>
      <c r="D42" s="115">
        <f>'data input'!O131</f>
        <v>63.579925817579138</v>
      </c>
      <c r="E42" s="115">
        <f>'data input'!K58</f>
        <v>72.281855273562229</v>
      </c>
      <c r="F42" s="115">
        <f>'data input'!P131</f>
        <v>62.42020976655013</v>
      </c>
      <c r="G42" s="115">
        <f>'data input'!L58</f>
        <v>75.815124127674181</v>
      </c>
      <c r="H42" s="115">
        <f>'data input'!Q131</f>
        <v>65.37075000918027</v>
      </c>
      <c r="I42" s="115">
        <f>'data input'!M58</f>
        <v>79.60519364014138</v>
      </c>
      <c r="J42" s="115">
        <f>'data input'!R131</f>
        <v>73.245419783873643</v>
      </c>
      <c r="K42" s="115">
        <f>'data input'!N58</f>
        <v>74.965434985135559</v>
      </c>
      <c r="L42" s="117">
        <f>'data input'!S131</f>
        <v>71.98182947995457</v>
      </c>
    </row>
    <row r="43" spans="2:12" x14ac:dyDescent="0.2"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</row>
    <row r="44" spans="2:12" x14ac:dyDescent="0.2">
      <c r="B44" s="302" t="s">
        <v>24</v>
      </c>
      <c r="C44" s="289" t="s">
        <v>84</v>
      </c>
      <c r="D44" s="290"/>
      <c r="E44" s="289" t="s">
        <v>85</v>
      </c>
      <c r="F44" s="290"/>
      <c r="G44" s="289" t="s">
        <v>86</v>
      </c>
      <c r="H44" s="290"/>
      <c r="I44" s="289" t="s">
        <v>87</v>
      </c>
      <c r="J44" s="290"/>
      <c r="K44" s="290" t="s">
        <v>88</v>
      </c>
      <c r="L44" s="291"/>
    </row>
    <row r="45" spans="2:12" x14ac:dyDescent="0.2">
      <c r="B45" s="303"/>
      <c r="C45" s="75" t="s">
        <v>28</v>
      </c>
      <c r="D45" s="85" t="s">
        <v>29</v>
      </c>
      <c r="E45" s="75" t="s">
        <v>28</v>
      </c>
      <c r="F45" s="85" t="s">
        <v>29</v>
      </c>
      <c r="G45" s="75" t="s">
        <v>28</v>
      </c>
      <c r="H45" s="85" t="s">
        <v>29</v>
      </c>
      <c r="I45" s="75" t="s">
        <v>28</v>
      </c>
      <c r="J45" s="85" t="s">
        <v>29</v>
      </c>
      <c r="K45" s="85" t="s">
        <v>28</v>
      </c>
      <c r="L45" s="86" t="s">
        <v>29</v>
      </c>
    </row>
    <row r="46" spans="2:12" x14ac:dyDescent="0.2">
      <c r="B46" s="183" t="s">
        <v>4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</row>
    <row r="47" spans="2:12" x14ac:dyDescent="0.2">
      <c r="B47" s="76" t="s">
        <v>89</v>
      </c>
      <c r="C47" s="114">
        <f>'data input'!J62</f>
        <v>67.391142970568012</v>
      </c>
      <c r="D47" s="114">
        <f>'data input'!O135</f>
        <v>66.00002921407868</v>
      </c>
      <c r="E47" s="114">
        <f>'data input'!K62</f>
        <v>69.850961014686007</v>
      </c>
      <c r="F47" s="114">
        <f>'data input'!P135</f>
        <v>70.944795593613463</v>
      </c>
      <c r="G47" s="114">
        <f>'data input'!L62</f>
        <v>69.289918140809533</v>
      </c>
      <c r="H47" s="114">
        <f>'data input'!Q135</f>
        <v>71.142822473710453</v>
      </c>
      <c r="I47" s="114">
        <f>'data input'!M62</f>
        <v>70.524297482271379</v>
      </c>
      <c r="J47" s="114">
        <f>'data input'!R135</f>
        <v>66.450718693586524</v>
      </c>
      <c r="K47" s="114">
        <f>'data input'!N62</f>
        <v>71.477240651708158</v>
      </c>
      <c r="L47" s="116">
        <f>'data input'!S135</f>
        <v>58.60240552092467</v>
      </c>
    </row>
    <row r="48" spans="2:12" x14ac:dyDescent="0.2">
      <c r="B48" s="77" t="s">
        <v>90</v>
      </c>
      <c r="C48" s="114">
        <f>'data input'!J63</f>
        <v>72.102826868578092</v>
      </c>
      <c r="D48" s="114">
        <f>'data input'!O136</f>
        <v>66.093104353539786</v>
      </c>
      <c r="E48" s="114">
        <f>'data input'!K63</f>
        <v>73.547201518241607</v>
      </c>
      <c r="F48" s="114">
        <f>'data input'!P136</f>
        <v>73.195551108183025</v>
      </c>
      <c r="G48" s="114">
        <f>'data input'!L63</f>
        <v>73.467232068937491</v>
      </c>
      <c r="H48" s="114">
        <f>'data input'!Q136</f>
        <v>75.20638431155723</v>
      </c>
      <c r="I48" s="114">
        <f>'data input'!M63</f>
        <v>74.946526141336719</v>
      </c>
      <c r="J48" s="114">
        <f>'data input'!R136</f>
        <v>70.121876096533981</v>
      </c>
      <c r="K48" s="114">
        <f>'data input'!N63</f>
        <v>75.177824695225766</v>
      </c>
      <c r="L48" s="116">
        <f>'data input'!S136</f>
        <v>64.922266488863855</v>
      </c>
    </row>
    <row r="49" spans="2:12" x14ac:dyDescent="0.2">
      <c r="B49" s="77" t="s">
        <v>91</v>
      </c>
      <c r="C49" s="114">
        <f>'data input'!J64</f>
        <v>73.86542566817522</v>
      </c>
      <c r="D49" s="114">
        <f>'data input'!O137</f>
        <v>65.622056969353878</v>
      </c>
      <c r="E49" s="114">
        <f>'data input'!K64</f>
        <v>74.870640610771574</v>
      </c>
      <c r="F49" s="114">
        <f>'data input'!P137</f>
        <v>74.135013256027165</v>
      </c>
      <c r="G49" s="114">
        <f>'data input'!L64</f>
        <v>75.367521805145003</v>
      </c>
      <c r="H49" s="114">
        <f>'data input'!Q137</f>
        <v>75.983986937465986</v>
      </c>
      <c r="I49" s="114">
        <f>'data input'!M64</f>
        <v>76.139777614247805</v>
      </c>
      <c r="J49" s="114">
        <f>'data input'!R137</f>
        <v>70.972002246064974</v>
      </c>
      <c r="K49" s="114">
        <f>'data input'!N64</f>
        <v>75.87229315114115</v>
      </c>
      <c r="L49" s="116">
        <f>'data input'!S137</f>
        <v>65.838238034875658</v>
      </c>
    </row>
    <row r="50" spans="2:12" x14ac:dyDescent="0.2">
      <c r="B50" s="77" t="s">
        <v>92</v>
      </c>
      <c r="C50" s="114">
        <f>'data input'!J65</f>
        <v>75.265768283835058</v>
      </c>
      <c r="D50" s="114">
        <f>'data input'!O138</f>
        <v>63.523669174117089</v>
      </c>
      <c r="E50" s="114">
        <f>'data input'!K65</f>
        <v>75.43909753800429</v>
      </c>
      <c r="F50" s="114">
        <f>'data input'!P138</f>
        <v>73.489603650614185</v>
      </c>
      <c r="G50" s="114">
        <f>'data input'!L65</f>
        <v>77.019239572242142</v>
      </c>
      <c r="H50" s="114">
        <f>'data input'!Q138</f>
        <v>75.154317014980307</v>
      </c>
      <c r="I50" s="114">
        <f>'data input'!M65</f>
        <v>77.105532211046921</v>
      </c>
      <c r="J50" s="114">
        <f>'data input'!R138</f>
        <v>71.054809495263243</v>
      </c>
      <c r="K50" s="114">
        <f>'data input'!N65</f>
        <v>75.926686825174784</v>
      </c>
      <c r="L50" s="116">
        <f>'data input'!S138</f>
        <v>66.532717044384398</v>
      </c>
    </row>
    <row r="51" spans="2:12" x14ac:dyDescent="0.2">
      <c r="B51" s="77" t="s">
        <v>93</v>
      </c>
      <c r="C51" s="114">
        <f>'data input'!J66</f>
        <v>72.162345408310642</v>
      </c>
      <c r="D51" s="114">
        <f>'data input'!O139</f>
        <v>56.618262102953352</v>
      </c>
      <c r="E51" s="114">
        <f>'data input'!K66</f>
        <v>71.838273555799276</v>
      </c>
      <c r="F51" s="114">
        <f>'data input'!P139</f>
        <v>66.334486911012334</v>
      </c>
      <c r="G51" s="114">
        <f>'data input'!L66</f>
        <v>73.865741571179498</v>
      </c>
      <c r="H51" s="114">
        <f>'data input'!Q139</f>
        <v>68.318984928813961</v>
      </c>
      <c r="I51" s="114">
        <f>'data input'!M66</f>
        <v>74.499870798259437</v>
      </c>
      <c r="J51" s="114">
        <f>'data input'!R139</f>
        <v>65.254907232037766</v>
      </c>
      <c r="K51" s="114">
        <f>'data input'!N66</f>
        <v>73.524427349818055</v>
      </c>
      <c r="L51" s="116">
        <f>'data input'!S139</f>
        <v>62.96539536912411</v>
      </c>
    </row>
    <row r="52" spans="2:12" x14ac:dyDescent="0.2">
      <c r="B52" s="77" t="s">
        <v>94</v>
      </c>
      <c r="C52" s="114">
        <f>'data input'!J67</f>
        <v>63.740108351983181</v>
      </c>
      <c r="D52" s="114">
        <f>'data input'!O140</f>
        <v>47.700745221119384</v>
      </c>
      <c r="E52" s="114">
        <f>'data input'!K67</f>
        <v>64.648170593053266</v>
      </c>
      <c r="F52" s="114">
        <f>'data input'!P140</f>
        <v>53.448665736615112</v>
      </c>
      <c r="G52" s="114">
        <f>'data input'!L67</f>
        <v>66.693148551994796</v>
      </c>
      <c r="H52" s="114">
        <f>'data input'!Q140</f>
        <v>54.998233160494657</v>
      </c>
      <c r="I52" s="114">
        <f>'data input'!M67</f>
        <v>67.668906968517859</v>
      </c>
      <c r="J52" s="114">
        <f>'data input'!R140</f>
        <v>52.496339479392631</v>
      </c>
      <c r="K52" s="114">
        <f>'data input'!N67</f>
        <v>66.405581026976847</v>
      </c>
      <c r="L52" s="116">
        <f>'data input'!S140</f>
        <v>54.223295666761175</v>
      </c>
    </row>
    <row r="53" spans="2:12" x14ac:dyDescent="0.2">
      <c r="B53" s="77" t="s">
        <v>95</v>
      </c>
      <c r="C53" s="114">
        <f>'data input'!J68</f>
        <v>55.067543969936992</v>
      </c>
      <c r="D53" s="114">
        <f>'data input'!O141</f>
        <v>42.134053624239719</v>
      </c>
      <c r="E53" s="114">
        <f>'data input'!K68</f>
        <v>57.255545048657574</v>
      </c>
      <c r="F53" s="114">
        <f>'data input'!P141</f>
        <v>43.759887311734744</v>
      </c>
      <c r="G53" s="114">
        <f>'data input'!L68</f>
        <v>59.995177963292242</v>
      </c>
      <c r="H53" s="114">
        <f>'data input'!Q141</f>
        <v>43.570292547399539</v>
      </c>
      <c r="I53" s="114">
        <f>'data input'!M68</f>
        <v>61.885226733658939</v>
      </c>
      <c r="J53" s="114">
        <f>'data input'!R141</f>
        <v>40.663348175403208</v>
      </c>
      <c r="K53" s="114">
        <f>'data input'!N68</f>
        <v>59.457988230916584</v>
      </c>
      <c r="L53" s="116">
        <f>'data input'!S141</f>
        <v>43.93343820340619</v>
      </c>
    </row>
    <row r="54" spans="2:12" x14ac:dyDescent="0.2">
      <c r="B54" s="78" t="s">
        <v>25</v>
      </c>
      <c r="C54" s="114">
        <f>'data input'!J69</f>
        <v>45.842820591065937</v>
      </c>
      <c r="D54" s="114">
        <f>'data input'!O142</f>
        <v>31.453994445754592</v>
      </c>
      <c r="E54" s="114">
        <f>'data input'!K69</f>
        <v>44.864744764761426</v>
      </c>
      <c r="F54" s="114">
        <f>'data input'!P142</f>
        <v>31.165020029839173</v>
      </c>
      <c r="G54" s="114">
        <f>'data input'!L69</f>
        <v>45.816055461967089</v>
      </c>
      <c r="H54" s="114">
        <f>'data input'!Q142</f>
        <v>30.937356730550551</v>
      </c>
      <c r="I54" s="114">
        <f>'data input'!M69</f>
        <v>46.275337911536546</v>
      </c>
      <c r="J54" s="114">
        <f>'data input'!R142</f>
        <v>26.495135631924445</v>
      </c>
      <c r="K54" s="114">
        <f>'data input'!N69</f>
        <v>43.017086619221644</v>
      </c>
      <c r="L54" s="116">
        <f>'data input'!S142</f>
        <v>34.475034868056895</v>
      </c>
    </row>
    <row r="55" spans="2:12" x14ac:dyDescent="0.2">
      <c r="B55" s="79" t="s">
        <v>11</v>
      </c>
      <c r="C55" s="115">
        <f>'data input'!J70</f>
        <v>70.878710146826336</v>
      </c>
      <c r="D55" s="115">
        <f>'data input'!O143</f>
        <v>57.586880135744181</v>
      </c>
      <c r="E55" s="115">
        <f>'data input'!K70</f>
        <v>71.495761690651477</v>
      </c>
      <c r="F55" s="115">
        <f>'data input'!P143</f>
        <v>66.036403942081606</v>
      </c>
      <c r="G55" s="115">
        <f>'data input'!L70</f>
        <v>72.503995658459317</v>
      </c>
      <c r="H55" s="115">
        <f>'data input'!Q143</f>
        <v>66.966742136755457</v>
      </c>
      <c r="I55" s="115">
        <f>'data input'!M70</f>
        <v>73.278850457474789</v>
      </c>
      <c r="J55" s="115">
        <f>'data input'!R143</f>
        <v>63.412412440226383</v>
      </c>
      <c r="K55" s="115">
        <f>'data input'!N70</f>
        <v>72.331778880544746</v>
      </c>
      <c r="L55" s="117">
        <f>'data input'!S143</f>
        <v>60.335301496221419</v>
      </c>
    </row>
    <row r="56" spans="2:12" x14ac:dyDescent="0.2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2:12" x14ac:dyDescent="0.2">
      <c r="B57" s="302" t="s">
        <v>24</v>
      </c>
      <c r="C57" s="289" t="s">
        <v>84</v>
      </c>
      <c r="D57" s="290"/>
      <c r="E57" s="289" t="s">
        <v>85</v>
      </c>
      <c r="F57" s="290"/>
      <c r="G57" s="289" t="s">
        <v>86</v>
      </c>
      <c r="H57" s="290"/>
      <c r="I57" s="289" t="s">
        <v>87</v>
      </c>
      <c r="J57" s="290"/>
      <c r="K57" s="290" t="s">
        <v>88</v>
      </c>
      <c r="L57" s="291"/>
    </row>
    <row r="58" spans="2:12" x14ac:dyDescent="0.2">
      <c r="B58" s="303"/>
      <c r="C58" s="75" t="s">
        <v>61</v>
      </c>
      <c r="D58" s="85" t="s">
        <v>29</v>
      </c>
      <c r="E58" s="75" t="s">
        <v>61</v>
      </c>
      <c r="F58" s="85" t="s">
        <v>29</v>
      </c>
      <c r="G58" s="75" t="s">
        <v>61</v>
      </c>
      <c r="H58" s="85" t="s">
        <v>29</v>
      </c>
      <c r="I58" s="75" t="s">
        <v>61</v>
      </c>
      <c r="J58" s="85" t="s">
        <v>29</v>
      </c>
      <c r="K58" s="85" t="s">
        <v>61</v>
      </c>
      <c r="L58" s="86" t="s">
        <v>29</v>
      </c>
    </row>
    <row r="59" spans="2:12" x14ac:dyDescent="0.2">
      <c r="B59" s="184" t="s">
        <v>20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2:12" x14ac:dyDescent="0.2">
      <c r="B60" s="76" t="s">
        <v>89</v>
      </c>
      <c r="C60" s="114">
        <f>'data input'!J74</f>
        <v>86</v>
      </c>
      <c r="D60" s="114">
        <f>'data input'!O147</f>
        <v>7</v>
      </c>
      <c r="E60" s="114">
        <f>'data input'!K74</f>
        <v>85</v>
      </c>
      <c r="F60" s="114">
        <f>'data input'!P147</f>
        <v>6</v>
      </c>
      <c r="G60" s="114">
        <f>'data input'!L74</f>
        <v>83</v>
      </c>
      <c r="H60" s="114">
        <f>'data input'!Q147</f>
        <v>5</v>
      </c>
      <c r="I60" s="114">
        <f>'data input'!M74</f>
        <v>77</v>
      </c>
      <c r="J60" s="114">
        <f>'data input'!R147</f>
        <v>4</v>
      </c>
      <c r="K60" s="114">
        <f>'data input'!N74</f>
        <v>82</v>
      </c>
      <c r="L60" s="116">
        <f>'data input'!S147</f>
        <v>3</v>
      </c>
    </row>
    <row r="61" spans="2:12" x14ac:dyDescent="0.2">
      <c r="B61" s="77" t="s">
        <v>90</v>
      </c>
      <c r="C61" s="114">
        <f>'data input'!J75</f>
        <v>89</v>
      </c>
      <c r="D61" s="114">
        <f>'data input'!O148</f>
        <v>4</v>
      </c>
      <c r="E61" s="114">
        <f>'data input'!K75</f>
        <v>87</v>
      </c>
      <c r="F61" s="114">
        <f>'data input'!P148</f>
        <v>3</v>
      </c>
      <c r="G61" s="114">
        <f>'data input'!L75</f>
        <v>86</v>
      </c>
      <c r="H61" s="114">
        <f>'data input'!Q148</f>
        <v>2</v>
      </c>
      <c r="I61" s="114">
        <f>'data input'!M75</f>
        <v>78</v>
      </c>
      <c r="J61" s="114">
        <f>'data input'!R148</f>
        <v>2</v>
      </c>
      <c r="K61" s="114">
        <f>'data input'!N75</f>
        <v>83</v>
      </c>
      <c r="L61" s="116">
        <f>'data input'!S148</f>
        <v>2</v>
      </c>
    </row>
    <row r="62" spans="2:12" x14ac:dyDescent="0.2">
      <c r="B62" s="77" t="s">
        <v>91</v>
      </c>
      <c r="C62" s="114">
        <f>'data input'!J76</f>
        <v>90</v>
      </c>
      <c r="D62" s="114">
        <f>'data input'!O149</f>
        <v>5</v>
      </c>
      <c r="E62" s="114">
        <f>'data input'!K76</f>
        <v>89</v>
      </c>
      <c r="F62" s="114">
        <f>'data input'!P149</f>
        <v>4</v>
      </c>
      <c r="G62" s="114">
        <f>'data input'!L76</f>
        <v>87</v>
      </c>
      <c r="H62" s="114">
        <f>'data input'!Q149</f>
        <v>3</v>
      </c>
      <c r="I62" s="114">
        <f>'data input'!M76</f>
        <v>85</v>
      </c>
      <c r="J62" s="114">
        <f>'data input'!R149</f>
        <v>3</v>
      </c>
      <c r="K62" s="114">
        <f>'data input'!N76</f>
        <v>86</v>
      </c>
      <c r="L62" s="116">
        <f>'data input'!S149</f>
        <v>2</v>
      </c>
    </row>
    <row r="63" spans="2:12" x14ac:dyDescent="0.2">
      <c r="B63" s="77" t="s">
        <v>92</v>
      </c>
      <c r="C63" s="114">
        <f>'data input'!J77</f>
        <v>95</v>
      </c>
      <c r="D63" s="114">
        <f>'data input'!O150</f>
        <v>18</v>
      </c>
      <c r="E63" s="114">
        <f>'data input'!K77</f>
        <v>96</v>
      </c>
      <c r="F63" s="114">
        <f>'data input'!P150</f>
        <v>8</v>
      </c>
      <c r="G63" s="114">
        <f>'data input'!L77</f>
        <v>94</v>
      </c>
      <c r="H63" s="114">
        <f>'data input'!Q150</f>
        <v>14</v>
      </c>
      <c r="I63" s="114">
        <f>'data input'!M77</f>
        <v>92</v>
      </c>
      <c r="J63" s="114">
        <f>'data input'!R150</f>
        <v>12</v>
      </c>
      <c r="K63" s="114">
        <f>'data input'!N77</f>
        <v>91</v>
      </c>
      <c r="L63" s="116">
        <f>'data input'!S150</f>
        <v>10</v>
      </c>
    </row>
    <row r="64" spans="2:12" x14ac:dyDescent="0.2">
      <c r="B64" s="77" t="s">
        <v>93</v>
      </c>
      <c r="C64" s="114">
        <f>'data input'!J78</f>
        <v>88</v>
      </c>
      <c r="D64" s="114">
        <f>'data input'!O151</f>
        <v>9</v>
      </c>
      <c r="E64" s="114">
        <f>'data input'!K78</f>
        <v>95</v>
      </c>
      <c r="F64" s="114">
        <f>'data input'!P151</f>
        <v>11</v>
      </c>
      <c r="G64" s="114">
        <f>'data input'!L78</f>
        <v>95</v>
      </c>
      <c r="H64" s="114">
        <f>'data input'!Q151</f>
        <v>10</v>
      </c>
      <c r="I64" s="114">
        <f>'data input'!M78</f>
        <v>96</v>
      </c>
      <c r="J64" s="114">
        <f>'data input'!R151</f>
        <v>8</v>
      </c>
      <c r="K64" s="114">
        <f>'data input'!N78</f>
        <v>96</v>
      </c>
      <c r="L64" s="116">
        <f>'data input'!S151</f>
        <v>8</v>
      </c>
    </row>
    <row r="65" spans="2:12" x14ac:dyDescent="0.2">
      <c r="B65" s="77" t="s">
        <v>94</v>
      </c>
      <c r="C65" s="114">
        <f>'data input'!J79</f>
        <v>67</v>
      </c>
      <c r="D65" s="114">
        <f>'data input'!O152</f>
        <v>1</v>
      </c>
      <c r="E65" s="114">
        <f>'data input'!K79</f>
        <v>73</v>
      </c>
      <c r="F65" s="114">
        <f>'data input'!P152</f>
        <v>1</v>
      </c>
      <c r="G65" s="114">
        <f>'data input'!L79</f>
        <v>79</v>
      </c>
      <c r="H65" s="114">
        <f>'data input'!Q152</f>
        <v>1</v>
      </c>
      <c r="I65" s="114">
        <f>'data input'!M79</f>
        <v>86</v>
      </c>
      <c r="J65" s="114">
        <f>'data input'!R152</f>
        <v>1</v>
      </c>
      <c r="K65" s="114">
        <f>'data input'!N79</f>
        <v>89</v>
      </c>
      <c r="L65" s="116">
        <f>'data input'!S152</f>
        <v>1</v>
      </c>
    </row>
    <row r="66" spans="2:12" x14ac:dyDescent="0.2">
      <c r="B66" s="77" t="s">
        <v>95</v>
      </c>
      <c r="C66" s="114">
        <f>'data input'!J80</f>
        <v>86</v>
      </c>
      <c r="D66" s="154" t="str">
        <f>'data input'!O153</f>
        <v>&lt;1</v>
      </c>
      <c r="E66" s="114">
        <f>'data input'!K80</f>
        <v>88</v>
      </c>
      <c r="F66" s="154" t="str">
        <f>'data input'!P153</f>
        <v>&lt;1</v>
      </c>
      <c r="G66" s="114">
        <f>'data input'!L80</f>
        <v>90</v>
      </c>
      <c r="H66" s="154" t="str">
        <f>'data input'!Q153</f>
        <v>&lt;1</v>
      </c>
      <c r="I66" s="114">
        <f>'data input'!M80</f>
        <v>94</v>
      </c>
      <c r="J66" s="154" t="str">
        <f>'data input'!R153</f>
        <v>&lt;1</v>
      </c>
      <c r="K66" s="114">
        <f>'data input'!N80</f>
        <v>90</v>
      </c>
      <c r="L66" s="155" t="str">
        <f>'data input'!S153</f>
        <v>&lt;1</v>
      </c>
    </row>
    <row r="67" spans="2:12" x14ac:dyDescent="0.2">
      <c r="B67" s="78" t="s">
        <v>25</v>
      </c>
      <c r="C67" s="114">
        <f>'data input'!J81</f>
        <v>70</v>
      </c>
      <c r="D67" s="154" t="str">
        <f>'data input'!O154</f>
        <v>&lt;1</v>
      </c>
      <c r="E67" s="114">
        <f>'data input'!K81</f>
        <v>83</v>
      </c>
      <c r="F67" s="154" t="str">
        <f>'data input'!P154</f>
        <v>&lt;1</v>
      </c>
      <c r="G67" s="114">
        <f>'data input'!L81</f>
        <v>84</v>
      </c>
      <c r="H67" s="154" t="str">
        <f>'data input'!Q154</f>
        <v>&lt;1</v>
      </c>
      <c r="I67" s="114">
        <f>'data input'!M81</f>
        <v>88</v>
      </c>
      <c r="J67" s="154" t="str">
        <f>'data input'!R154</f>
        <v>&lt;1</v>
      </c>
      <c r="K67" s="114">
        <f>'data input'!N81</f>
        <v>78</v>
      </c>
      <c r="L67" s="155" t="str">
        <f>'data input'!S154</f>
        <v>&lt;1</v>
      </c>
    </row>
    <row r="68" spans="2:12" x14ac:dyDescent="0.2">
      <c r="B68" s="79" t="s">
        <v>11</v>
      </c>
      <c r="C68" s="115">
        <f>'data input'!J82</f>
        <v>91</v>
      </c>
      <c r="D68" s="115">
        <f>'data input'!O155</f>
        <v>12</v>
      </c>
      <c r="E68" s="115">
        <f>'data input'!K82</f>
        <v>92</v>
      </c>
      <c r="F68" s="115">
        <f>'data input'!P155</f>
        <v>12</v>
      </c>
      <c r="G68" s="115">
        <f>'data input'!L82</f>
        <v>91</v>
      </c>
      <c r="H68" s="115">
        <f>'data input'!Q155</f>
        <v>9</v>
      </c>
      <c r="I68" s="115">
        <f>'data input'!M82</f>
        <v>90</v>
      </c>
      <c r="J68" s="115">
        <f>'data input'!R155</f>
        <v>8</v>
      </c>
      <c r="K68" s="115">
        <f>'data input'!N82</f>
        <v>91</v>
      </c>
      <c r="L68" s="117">
        <f>'data input'!S155</f>
        <v>7</v>
      </c>
    </row>
    <row r="69" spans="2:12" x14ac:dyDescent="0.2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2:12" x14ac:dyDescent="0.2">
      <c r="B70" s="302" t="s">
        <v>24</v>
      </c>
      <c r="C70" s="289" t="s">
        <v>84</v>
      </c>
      <c r="D70" s="290"/>
      <c r="E70" s="289" t="s">
        <v>85</v>
      </c>
      <c r="F70" s="290"/>
      <c r="G70" s="289" t="s">
        <v>86</v>
      </c>
      <c r="H70" s="290"/>
      <c r="I70" s="289" t="s">
        <v>87</v>
      </c>
      <c r="J70" s="290"/>
      <c r="K70" s="290" t="s">
        <v>88</v>
      </c>
      <c r="L70" s="291"/>
    </row>
    <row r="71" spans="2:12" x14ac:dyDescent="0.2">
      <c r="B71" s="303"/>
      <c r="C71" s="75" t="s">
        <v>28</v>
      </c>
      <c r="D71" s="85" t="s">
        <v>29</v>
      </c>
      <c r="E71" s="75" t="s">
        <v>28</v>
      </c>
      <c r="F71" s="85" t="s">
        <v>29</v>
      </c>
      <c r="G71" s="75" t="s">
        <v>28</v>
      </c>
      <c r="H71" s="85" t="s">
        <v>29</v>
      </c>
      <c r="I71" s="75" t="s">
        <v>28</v>
      </c>
      <c r="J71" s="85" t="s">
        <v>29</v>
      </c>
      <c r="K71" s="85" t="s">
        <v>28</v>
      </c>
      <c r="L71" s="86" t="s">
        <v>29</v>
      </c>
    </row>
    <row r="72" spans="2:12" x14ac:dyDescent="0.2">
      <c r="B72" s="193" t="s">
        <v>21</v>
      </c>
      <c r="C72" s="91"/>
      <c r="D72" s="91"/>
      <c r="E72" s="91"/>
      <c r="F72" s="91"/>
      <c r="G72" s="91"/>
      <c r="H72" s="91"/>
      <c r="I72" s="91"/>
      <c r="J72" s="91"/>
      <c r="K72" s="91"/>
      <c r="L72" s="91"/>
    </row>
    <row r="73" spans="2:12" x14ac:dyDescent="0.2">
      <c r="B73" s="76" t="s">
        <v>89</v>
      </c>
      <c r="C73" s="114">
        <f>'data input'!J86</f>
        <v>68.574392892696892</v>
      </c>
      <c r="D73" s="114">
        <f>'data input'!O159</f>
        <v>65.877751536277657</v>
      </c>
      <c r="E73" s="114">
        <f>'data input'!K86</f>
        <v>70.687740653080965</v>
      </c>
      <c r="F73" s="114">
        <f>'data input'!P159</f>
        <v>70.801078077881854</v>
      </c>
      <c r="G73" s="114">
        <f>'data input'!L86</f>
        <v>70.090905056479116</v>
      </c>
      <c r="H73" s="114">
        <f>'data input'!Q159</f>
        <v>70.852022549798122</v>
      </c>
      <c r="I73" s="114">
        <f>'data input'!M86</f>
        <v>70.825325894976416</v>
      </c>
      <c r="J73" s="114">
        <f>'data input'!R159</f>
        <v>66.169189743843688</v>
      </c>
      <c r="K73" s="114">
        <f>'data input'!N86</f>
        <v>72.067326083083685</v>
      </c>
      <c r="L73" s="116">
        <f>'data input'!S159</f>
        <v>58.403257542670104</v>
      </c>
    </row>
    <row r="74" spans="2:12" x14ac:dyDescent="0.2">
      <c r="B74" s="77" t="s">
        <v>90</v>
      </c>
      <c r="C74" s="114">
        <f>'data input'!J87</f>
        <v>73.44408795840522</v>
      </c>
      <c r="D74" s="114">
        <f>'data input'!O160</f>
        <v>65.904055431207894</v>
      </c>
      <c r="E74" s="114">
        <f>'data input'!K87</f>
        <v>74.521152679626425</v>
      </c>
      <c r="F74" s="114">
        <f>'data input'!P160</f>
        <v>72.978267768330525</v>
      </c>
      <c r="G74" s="114">
        <f>'data input'!L87</f>
        <v>74.306585894209533</v>
      </c>
      <c r="H74" s="114">
        <f>'data input'!Q160</f>
        <v>74.886205707750392</v>
      </c>
      <c r="I74" s="114">
        <f>'data input'!M87</f>
        <v>75.139567617323138</v>
      </c>
      <c r="J74" s="114">
        <f>'data input'!R160</f>
        <v>69.804789798504714</v>
      </c>
      <c r="K74" s="114">
        <f>'data input'!N87</f>
        <v>75.733554013958582</v>
      </c>
      <c r="L74" s="116">
        <f>'data input'!S160</f>
        <v>64.713691558101587</v>
      </c>
    </row>
    <row r="75" spans="2:12" x14ac:dyDescent="0.2">
      <c r="B75" s="77" t="s">
        <v>91</v>
      </c>
      <c r="C75" s="114">
        <f>'data input'!J88</f>
        <v>75.451105277910429</v>
      </c>
      <c r="D75" s="114">
        <f>'data input'!O161</f>
        <v>65.46617187273344</v>
      </c>
      <c r="E75" s="114">
        <f>'data input'!K88</f>
        <v>76.165222219641862</v>
      </c>
      <c r="F75" s="114">
        <f>'data input'!P161</f>
        <v>73.962249430685603</v>
      </c>
      <c r="G75" s="114">
        <f>'data input'!L88</f>
        <v>76.34274026257593</v>
      </c>
      <c r="H75" s="114">
        <f>'data input'!Q161</f>
        <v>75.638459383653014</v>
      </c>
      <c r="I75" s="114">
        <f>'data input'!M88</f>
        <v>76.732107220265917</v>
      </c>
      <c r="J75" s="114">
        <f>'data input'!R161</f>
        <v>70.630545052383525</v>
      </c>
      <c r="K75" s="114">
        <f>'data input'!N88</f>
        <v>76.78275851307356</v>
      </c>
      <c r="L75" s="116">
        <f>'data input'!S161</f>
        <v>65.56868440759591</v>
      </c>
    </row>
    <row r="76" spans="2:12" x14ac:dyDescent="0.2">
      <c r="B76" s="77" t="s">
        <v>92</v>
      </c>
      <c r="C76" s="114">
        <f>'data input'!J89</f>
        <v>77.593912668580856</v>
      </c>
      <c r="D76" s="114">
        <f>'data input'!O162</f>
        <v>63.378795415226264</v>
      </c>
      <c r="E76" s="114">
        <f>'data input'!K89</f>
        <v>77.749758282050692</v>
      </c>
      <c r="F76" s="114">
        <f>'data input'!P162</f>
        <v>73.31798638571037</v>
      </c>
      <c r="G76" s="114">
        <f>'data input'!L89</f>
        <v>78.872897344741673</v>
      </c>
      <c r="H76" s="114">
        <f>'data input'!Q162</f>
        <v>74.848457049486754</v>
      </c>
      <c r="I76" s="114">
        <f>'data input'!M89</f>
        <v>78.442566059114071</v>
      </c>
      <c r="J76" s="114">
        <f>'data input'!R162</f>
        <v>70.730395327888232</v>
      </c>
      <c r="K76" s="114">
        <f>'data input'!N89</f>
        <v>77.933638149951491</v>
      </c>
      <c r="L76" s="116">
        <f>'data input'!S162</f>
        <v>66.241919847181734</v>
      </c>
    </row>
    <row r="77" spans="2:12" x14ac:dyDescent="0.2">
      <c r="B77" s="77" t="s">
        <v>93</v>
      </c>
      <c r="C77" s="114">
        <f>'data input'!J90</f>
        <v>72.931928318318043</v>
      </c>
      <c r="D77" s="114">
        <f>'data input'!O163</f>
        <v>56.534856672098869</v>
      </c>
      <c r="E77" s="114">
        <f>'data input'!K90</f>
        <v>73.731604140552335</v>
      </c>
      <c r="F77" s="114">
        <f>'data input'!P163</f>
        <v>66.234610572706515</v>
      </c>
      <c r="G77" s="114">
        <f>'data input'!L90</f>
        <v>75.464386018275746</v>
      </c>
      <c r="H77" s="114">
        <f>'data input'!Q163</f>
        <v>68.165605607628464</v>
      </c>
      <c r="I77" s="114">
        <f>'data input'!M90</f>
        <v>76.2399792349227</v>
      </c>
      <c r="J77" s="114">
        <f>'data input'!R163</f>
        <v>65.091664157442167</v>
      </c>
      <c r="K77" s="114">
        <f>'data input'!N90</f>
        <v>76.124315844180344</v>
      </c>
      <c r="L77" s="116">
        <f>'data input'!S163</f>
        <v>62.828943043002042</v>
      </c>
    </row>
    <row r="78" spans="2:12" x14ac:dyDescent="0.2">
      <c r="B78" s="77" t="s">
        <v>94</v>
      </c>
      <c r="C78" s="114">
        <f>'data input'!J91</f>
        <v>63.803794323944686</v>
      </c>
      <c r="D78" s="114">
        <f>'data input'!O164</f>
        <v>47.666526612503979</v>
      </c>
      <c r="E78" s="114">
        <f>'data input'!K91</f>
        <v>64.798810354386319</v>
      </c>
      <c r="F78" s="114">
        <f>'data input'!P164</f>
        <v>53.409252453857768</v>
      </c>
      <c r="G78" s="114">
        <f>'data input'!L91</f>
        <v>66.967810756438524</v>
      </c>
      <c r="H78" s="114">
        <f>'data input'!Q164</f>
        <v>54.962263004037396</v>
      </c>
      <c r="I78" s="114">
        <f>'data input'!M91</f>
        <v>68.10754437691206</v>
      </c>
      <c r="J78" s="114">
        <f>'data input'!R164</f>
        <v>52.461298162214206</v>
      </c>
      <c r="K78" s="114">
        <f>'data input'!N91</f>
        <v>67.180824220376607</v>
      </c>
      <c r="L78" s="116">
        <f>'data input'!S164</f>
        <v>54.185180191167618</v>
      </c>
    </row>
    <row r="79" spans="2:12" x14ac:dyDescent="0.2">
      <c r="B79" s="77" t="s">
        <v>95</v>
      </c>
      <c r="C79" s="114">
        <f>'data input'!J92</f>
        <v>55.910404088559154</v>
      </c>
      <c r="D79" s="114">
        <f>'data input'!O165</f>
        <v>42.168760907504364</v>
      </c>
      <c r="E79" s="114">
        <f>'data input'!K92</f>
        <v>57.973311658537597</v>
      </c>
      <c r="F79" s="114">
        <f>'data input'!P165</f>
        <v>43.724999999999994</v>
      </c>
      <c r="G79" s="114">
        <f>'data input'!L92</f>
        <v>61.048313992087166</v>
      </c>
      <c r="H79" s="114">
        <f>'data input'!Q165</f>
        <v>43.579207920792086</v>
      </c>
      <c r="I79" s="114">
        <f>'data input'!M92</f>
        <v>63.121336113181535</v>
      </c>
      <c r="J79" s="114">
        <f>'data input'!R165</f>
        <v>40.682427536231884</v>
      </c>
      <c r="K79" s="114">
        <f>'data input'!N92</f>
        <v>61.257593672101621</v>
      </c>
      <c r="L79" s="116">
        <f>'data input'!S165</f>
        <v>43.924861878453036</v>
      </c>
    </row>
    <row r="80" spans="2:12" x14ac:dyDescent="0.2">
      <c r="B80" s="78" t="s">
        <v>25</v>
      </c>
      <c r="C80" s="114">
        <f>'data input'!J93</f>
        <v>46.675449475604083</v>
      </c>
      <c r="D80" s="114">
        <f>'data input'!O166</f>
        <v>31.465845070422532</v>
      </c>
      <c r="E80" s="114">
        <f>'data input'!K93</f>
        <v>45.891420742201682</v>
      </c>
      <c r="F80" s="114">
        <f>'data input'!P166</f>
        <v>31.1368544600939</v>
      </c>
      <c r="G80" s="114">
        <f>'data input'!L93</f>
        <v>47.006130823564909</v>
      </c>
      <c r="H80" s="114">
        <f>'data input'!Q166</f>
        <v>30.938808664259927</v>
      </c>
      <c r="I80" s="114">
        <f>'data input'!M93</f>
        <v>47.684935259511221</v>
      </c>
      <c r="J80" s="114">
        <f>'data input'!R166</f>
        <v>26.503629032258065</v>
      </c>
      <c r="K80" s="114">
        <f>'data input'!N93</f>
        <v>43.843807690013662</v>
      </c>
      <c r="L80" s="116">
        <f>'data input'!S166</f>
        <v>34.477976190476198</v>
      </c>
    </row>
    <row r="81" spans="2:12" x14ac:dyDescent="0.2">
      <c r="B81" s="79" t="s">
        <v>11</v>
      </c>
      <c r="C81" s="115">
        <f>'data input'!J94</f>
        <v>72.410295604062043</v>
      </c>
      <c r="D81" s="115">
        <f>'data input'!O167</f>
        <v>57.493517832982313</v>
      </c>
      <c r="E81" s="115">
        <f>'data input'!K94</f>
        <v>73.167082157036546</v>
      </c>
      <c r="F81" s="115">
        <f>'data input'!P167</f>
        <v>65.924792778130765</v>
      </c>
      <c r="G81" s="115">
        <f>'data input'!L94</f>
        <v>73.921513913220465</v>
      </c>
      <c r="H81" s="115">
        <f>'data input'!Q167</f>
        <v>66.772899935153958</v>
      </c>
      <c r="I81" s="115">
        <f>'data input'!M94</f>
        <v>74.423203055354989</v>
      </c>
      <c r="J81" s="115">
        <f>'data input'!R167</f>
        <v>63.216890022754782</v>
      </c>
      <c r="K81" s="115">
        <f>'data input'!N94</f>
        <v>74.089506094057938</v>
      </c>
      <c r="L81" s="117">
        <f>'data input'!S167</f>
        <v>60.17770090627608</v>
      </c>
    </row>
    <row r="82" spans="2:12" x14ac:dyDescent="0.2"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</row>
    <row r="83" spans="2:12" x14ac:dyDescent="0.2"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</row>
    <row r="84" spans="2:12" x14ac:dyDescent="0.2"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</row>
    <row r="85" spans="2:12" x14ac:dyDescent="0.2"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</row>
    <row r="86" spans="2:12" x14ac:dyDescent="0.2"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</row>
    <row r="87" spans="2:12" x14ac:dyDescent="0.2"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</row>
    <row r="88" spans="2:12" x14ac:dyDescent="0.2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</row>
    <row r="89" spans="2:12" x14ac:dyDescent="0.2"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</row>
    <row r="90" spans="2:12" x14ac:dyDescent="0.2"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</row>
    <row r="91" spans="2:12" x14ac:dyDescent="0.2"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</row>
    <row r="92" spans="2:12" x14ac:dyDescent="0.2"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2:12" x14ac:dyDescent="0.2"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</row>
    <row r="94" spans="2:12" x14ac:dyDescent="0.2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</row>
    <row r="95" spans="2:12" x14ac:dyDescent="0.2"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</row>
    <row r="96" spans="2:12" x14ac:dyDescent="0.2"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</row>
    <row r="97" spans="2:12" x14ac:dyDescent="0.2"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</row>
    <row r="98" spans="2:12" x14ac:dyDescent="0.2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</row>
    <row r="99" spans="2:12" x14ac:dyDescent="0.2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</row>
    <row r="100" spans="2:12" x14ac:dyDescent="0.2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</row>
  </sheetData>
  <mergeCells count="36">
    <mergeCell ref="K70:L70"/>
    <mergeCell ref="B57:B58"/>
    <mergeCell ref="C57:D57"/>
    <mergeCell ref="E57:F57"/>
    <mergeCell ref="G57:H57"/>
    <mergeCell ref="I57:J57"/>
    <mergeCell ref="K57:L57"/>
    <mergeCell ref="B70:B71"/>
    <mergeCell ref="C70:D70"/>
    <mergeCell ref="E70:F70"/>
    <mergeCell ref="G70:H70"/>
    <mergeCell ref="I70:J70"/>
    <mergeCell ref="I31:J31"/>
    <mergeCell ref="K31:L31"/>
    <mergeCell ref="B44:B45"/>
    <mergeCell ref="C44:D44"/>
    <mergeCell ref="E44:F44"/>
    <mergeCell ref="G44:H44"/>
    <mergeCell ref="I44:J44"/>
    <mergeCell ref="K44:L44"/>
    <mergeCell ref="G31:H31"/>
    <mergeCell ref="B5:B6"/>
    <mergeCell ref="B18:B19"/>
    <mergeCell ref="B31:B32"/>
    <mergeCell ref="C31:D31"/>
    <mergeCell ref="E31:F31"/>
    <mergeCell ref="C18:D18"/>
    <mergeCell ref="E18:F18"/>
    <mergeCell ref="G18:H18"/>
    <mergeCell ref="I18:J18"/>
    <mergeCell ref="K18:L18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1"/>
  <sheetViews>
    <sheetView showGridLines="0" workbookViewId="0"/>
  </sheetViews>
  <sheetFormatPr defaultRowHeight="12.75" x14ac:dyDescent="0.2"/>
  <cols>
    <col min="2" max="2" width="11.875" customWidth="1"/>
    <col min="3" max="3" width="14.25" bestFit="1" customWidth="1"/>
    <col min="4" max="12" width="9.625" customWidth="1"/>
    <col min="13" max="27" width="9" style="189"/>
  </cols>
  <sheetData>
    <row r="1" spans="1:12" x14ac:dyDescent="0.2"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x14ac:dyDescent="0.2">
      <c r="A2" s="228" t="s">
        <v>129</v>
      </c>
      <c r="B2" s="191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x14ac:dyDescent="0.2">
      <c r="B3" s="191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x14ac:dyDescent="0.2"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</row>
    <row r="5" spans="1:12" s="189" customFormat="1" x14ac:dyDescent="0.2">
      <c r="B5" s="306" t="s">
        <v>1</v>
      </c>
      <c r="C5" s="306"/>
      <c r="D5" s="304" t="s">
        <v>24</v>
      </c>
      <c r="E5" s="304"/>
      <c r="F5" s="304"/>
      <c r="G5" s="304"/>
      <c r="H5" s="304"/>
      <c r="I5" s="304"/>
      <c r="J5" s="304"/>
      <c r="K5" s="304"/>
      <c r="L5" s="305"/>
    </row>
    <row r="6" spans="1:12" s="189" customFormat="1" x14ac:dyDescent="0.2">
      <c r="B6" s="306"/>
      <c r="C6" s="306"/>
      <c r="D6" s="212" t="s">
        <v>89</v>
      </c>
      <c r="E6" s="213" t="s">
        <v>90</v>
      </c>
      <c r="F6" s="213" t="s">
        <v>91</v>
      </c>
      <c r="G6" s="213" t="s">
        <v>92</v>
      </c>
      <c r="H6" s="213" t="s">
        <v>93</v>
      </c>
      <c r="I6" s="213" t="s">
        <v>94</v>
      </c>
      <c r="J6" s="213" t="s">
        <v>95</v>
      </c>
      <c r="K6" s="213" t="s">
        <v>25</v>
      </c>
      <c r="L6" s="214" t="s">
        <v>11</v>
      </c>
    </row>
    <row r="7" spans="1:12" s="189" customFormat="1" x14ac:dyDescent="0.2">
      <c r="B7" s="308" t="s">
        <v>84</v>
      </c>
      <c r="C7" s="215" t="s">
        <v>28</v>
      </c>
      <c r="D7" s="216">
        <f>'data input'!$J$26</f>
        <v>55.213785588894048</v>
      </c>
      <c r="E7" s="216">
        <f>'data input'!$J$27</f>
        <v>61.884205950443302</v>
      </c>
      <c r="F7" s="216">
        <f>'data input'!$J$28</f>
        <v>62.619483225875882</v>
      </c>
      <c r="G7" s="216">
        <f>'data input'!$J$29</f>
        <v>58.93851276210443</v>
      </c>
      <c r="H7" s="216">
        <f>'data input'!$J$30</f>
        <v>43.810957538527859</v>
      </c>
      <c r="I7" s="216">
        <f>'data input'!$J$31</f>
        <v>31.282287898886867</v>
      </c>
      <c r="J7" s="216">
        <f>'data input'!$J$32</f>
        <v>26.215001238894196</v>
      </c>
      <c r="K7" s="216">
        <f>'data input'!$J$33</f>
        <v>21.261148640526962</v>
      </c>
      <c r="L7" s="217">
        <f>'data input'!$J$34</f>
        <v>49.817017166022673</v>
      </c>
    </row>
    <row r="8" spans="1:12" s="189" customFormat="1" x14ac:dyDescent="0.2">
      <c r="B8" s="309"/>
      <c r="C8" s="215" t="s">
        <v>29</v>
      </c>
      <c r="D8" s="216">
        <f>'data input'!$O$99</f>
        <v>33.486981389953407</v>
      </c>
      <c r="E8" s="216">
        <f>'data input'!$O$100</f>
        <v>32.777206173328054</v>
      </c>
      <c r="F8" s="216">
        <f>'data input'!$O$101</f>
        <v>32.660186199342824</v>
      </c>
      <c r="G8" s="216">
        <f>'data input'!$O$102</f>
        <v>33.141916305959306</v>
      </c>
      <c r="H8" s="216">
        <f>'data input'!$O$103</f>
        <v>33.478068932800078</v>
      </c>
      <c r="I8" s="216">
        <f>'data input'!$O$104</f>
        <v>29.979839265393231</v>
      </c>
      <c r="J8" s="216">
        <f>'data input'!$O$105</f>
        <v>28.345767373136493</v>
      </c>
      <c r="K8" s="216">
        <f>'data input'!$O$106</f>
        <v>27.991696578497372</v>
      </c>
      <c r="L8" s="217">
        <f>'data input'!$O$107</f>
        <v>32.001961020156791</v>
      </c>
    </row>
    <row r="9" spans="1:12" s="189" customFormat="1" x14ac:dyDescent="0.2">
      <c r="B9" s="308" t="s">
        <v>85</v>
      </c>
      <c r="C9" s="215" t="s">
        <v>28</v>
      </c>
      <c r="D9" s="216">
        <f>'data input'!$K$26</f>
        <v>61.286218501190184</v>
      </c>
      <c r="E9" s="216">
        <f>'data input'!$K$27</f>
        <v>64.994338096521972</v>
      </c>
      <c r="F9" s="216">
        <f>'data input'!$K$28</f>
        <v>63.742592957731858</v>
      </c>
      <c r="G9" s="216">
        <f>'data input'!$K$29</f>
        <v>56.949103261447689</v>
      </c>
      <c r="H9" s="216">
        <f>'data input'!$K$30</f>
        <v>39.346115614543521</v>
      </c>
      <c r="I9" s="216">
        <f>'data input'!$K$31</f>
        <v>27.934411944600377</v>
      </c>
      <c r="J9" s="216">
        <f>'data input'!$K$32</f>
        <v>23.82981018119068</v>
      </c>
      <c r="K9" s="216">
        <f>'data input'!$K$33</f>
        <v>19.619239300090364</v>
      </c>
      <c r="L9" s="217">
        <f>'data input'!$K$34</f>
        <v>48.78078054049729</v>
      </c>
    </row>
    <row r="10" spans="1:12" s="189" customFormat="1" x14ac:dyDescent="0.2">
      <c r="B10" s="309"/>
      <c r="C10" s="215" t="s">
        <v>29</v>
      </c>
      <c r="D10" s="216">
        <f>'data input'!$P$99</f>
        <v>44.758865058803629</v>
      </c>
      <c r="E10" s="216">
        <f>'data input'!$P$100</f>
        <v>45.692358779470908</v>
      </c>
      <c r="F10" s="216">
        <f>'data input'!$P$101</f>
        <v>45.490342339499222</v>
      </c>
      <c r="G10" s="216">
        <f>'data input'!$P$102</f>
        <v>42.816253047286196</v>
      </c>
      <c r="H10" s="216">
        <f>'data input'!$P$103</f>
        <v>37.116616678090743</v>
      </c>
      <c r="I10" s="216">
        <f>'data input'!$P$104</f>
        <v>30.885767293930559</v>
      </c>
      <c r="J10" s="216">
        <f>'data input'!$P$105</f>
        <v>27.152160656180317</v>
      </c>
      <c r="K10" s="216">
        <f>'data input'!$P$106</f>
        <v>22.236366169173348</v>
      </c>
      <c r="L10" s="217">
        <f>'data input'!$P$107</f>
        <v>36.845794991968262</v>
      </c>
    </row>
    <row r="11" spans="1:12" s="189" customFormat="1" x14ac:dyDescent="0.2">
      <c r="B11" s="308" t="s">
        <v>86</v>
      </c>
      <c r="C11" s="215" t="s">
        <v>28</v>
      </c>
      <c r="D11" s="216">
        <f>'data input'!$L$26</f>
        <v>65.349620610157359</v>
      </c>
      <c r="E11" s="216">
        <f>'data input'!$L$27</f>
        <v>68.812459751472801</v>
      </c>
      <c r="F11" s="216">
        <f>'data input'!$L$28</f>
        <v>67.728087040111859</v>
      </c>
      <c r="G11" s="216">
        <f>'data input'!$L$29</f>
        <v>62.057868706786991</v>
      </c>
      <c r="H11" s="216">
        <f>'data input'!$L$30</f>
        <v>44.514406106828254</v>
      </c>
      <c r="I11" s="216">
        <f>'data input'!$L$31</f>
        <v>33.056954543246263</v>
      </c>
      <c r="J11" s="216">
        <f>'data input'!$L$32</f>
        <v>28.845918919390584</v>
      </c>
      <c r="K11" s="216">
        <f>'data input'!$L$33</f>
        <v>23.210904960242331</v>
      </c>
      <c r="L11" s="217">
        <f>'data input'!$L$34</f>
        <v>52.413358926194711</v>
      </c>
    </row>
    <row r="12" spans="1:12" s="189" customFormat="1" x14ac:dyDescent="0.2">
      <c r="B12" s="309"/>
      <c r="C12" s="215" t="s">
        <v>29</v>
      </c>
      <c r="D12" s="216">
        <f>'data input'!$Q$99</f>
        <v>43.088883720239721</v>
      </c>
      <c r="E12" s="216">
        <f>'data input'!$Q$100</f>
        <v>44.433872502378684</v>
      </c>
      <c r="F12" s="216">
        <f>'data input'!$Q$101</f>
        <v>44.988795237139605</v>
      </c>
      <c r="G12" s="216">
        <f>'data input'!$Q$102</f>
        <v>41.625371655104068</v>
      </c>
      <c r="H12" s="216">
        <f>'data input'!$Q$103</f>
        <v>36.821035481042365</v>
      </c>
      <c r="I12" s="216">
        <f>'data input'!$Q$104</f>
        <v>32.582925661393482</v>
      </c>
      <c r="J12" s="216">
        <f>'data input'!$Q$105</f>
        <v>30.192197517889657</v>
      </c>
      <c r="K12" s="216">
        <f>'data input'!$Q$106</f>
        <v>26.411296369738153</v>
      </c>
      <c r="L12" s="217">
        <f>'data input'!$Q$107</f>
        <v>36.304989853630921</v>
      </c>
    </row>
    <row r="13" spans="1:12" s="189" customFormat="1" x14ac:dyDescent="0.2">
      <c r="B13" s="308" t="s">
        <v>87</v>
      </c>
      <c r="C13" s="215" t="s">
        <v>28</v>
      </c>
      <c r="D13" s="216">
        <f>'data input'!$M$26</f>
        <v>62.524245480642406</v>
      </c>
      <c r="E13" s="216">
        <f>'data input'!$M$27</f>
        <v>65.531453972541073</v>
      </c>
      <c r="F13" s="216">
        <f>'data input'!$M$28</f>
        <v>62.724841232617976</v>
      </c>
      <c r="G13" s="216">
        <f>'data input'!$M$29</f>
        <v>54.5917443827962</v>
      </c>
      <c r="H13" s="216">
        <f>'data input'!$M$30</f>
        <v>39.928600160901048</v>
      </c>
      <c r="I13" s="216">
        <f>'data input'!$M$31</f>
        <v>31.681163912512833</v>
      </c>
      <c r="J13" s="216">
        <f>'data input'!$M$32</f>
        <v>28.7070320067156</v>
      </c>
      <c r="K13" s="216">
        <f>'data input'!$M$33</f>
        <v>22.129139334545165</v>
      </c>
      <c r="L13" s="217">
        <f>'data input'!$M$34</f>
        <v>48.346011471741726</v>
      </c>
    </row>
    <row r="14" spans="1:12" s="189" customFormat="1" x14ac:dyDescent="0.2">
      <c r="B14" s="309"/>
      <c r="C14" s="215" t="s">
        <v>29</v>
      </c>
      <c r="D14" s="216">
        <f>'data input'!$R$99</f>
        <v>48.694002927412541</v>
      </c>
      <c r="E14" s="216">
        <f>'data input'!$R$100</f>
        <v>51.775097672838456</v>
      </c>
      <c r="F14" s="216">
        <f>'data input'!$R$101</f>
        <v>50.151658066544599</v>
      </c>
      <c r="G14" s="216">
        <f>'data input'!$R$102</f>
        <v>48.169014084507047</v>
      </c>
      <c r="H14" s="216">
        <f>'data input'!$R$103</f>
        <v>42.228162591398693</v>
      </c>
      <c r="I14" s="216">
        <f>'data input'!$R$104</f>
        <v>35.439441441200771</v>
      </c>
      <c r="J14" s="216">
        <f>'data input'!$R$105</f>
        <v>30.6033448190291</v>
      </c>
      <c r="K14" s="216">
        <f>'data input'!$R$106</f>
        <v>20.127182449285321</v>
      </c>
      <c r="L14" s="217">
        <f>'data input'!$R$107</f>
        <v>40.154132223822366</v>
      </c>
    </row>
    <row r="15" spans="1:12" s="189" customFormat="1" x14ac:dyDescent="0.2">
      <c r="B15" s="308" t="s">
        <v>88</v>
      </c>
      <c r="C15" s="215" t="s">
        <v>28</v>
      </c>
      <c r="D15" s="216">
        <f>'data input'!$N$26</f>
        <v>61.162897656973691</v>
      </c>
      <c r="E15" s="216">
        <f>'data input'!$N$27</f>
        <v>66.194331983805668</v>
      </c>
      <c r="F15" s="216">
        <f>'data input'!$N$28</f>
        <v>62.949374288964734</v>
      </c>
      <c r="G15" s="216">
        <f>'data input'!$N$29</f>
        <v>53.527867840049403</v>
      </c>
      <c r="H15" s="216">
        <f>'data input'!$N$30</f>
        <v>38.992900392703071</v>
      </c>
      <c r="I15" s="216">
        <f>'data input'!$N$31</f>
        <v>32.444293153255934</v>
      </c>
      <c r="J15" s="216">
        <f>'data input'!$N$32</f>
        <v>30.767261916481264</v>
      </c>
      <c r="K15" s="216">
        <f>'data input'!$N$33</f>
        <v>24.07015513907708</v>
      </c>
      <c r="L15" s="217">
        <f>'data input'!$N$34</f>
        <v>47.079540426462763</v>
      </c>
    </row>
    <row r="16" spans="1:12" s="189" customFormat="1" x14ac:dyDescent="0.2">
      <c r="B16" s="310"/>
      <c r="C16" s="218" t="s">
        <v>29</v>
      </c>
      <c r="D16" s="219">
        <f>'data input'!$S$99</f>
        <v>41.877003559698707</v>
      </c>
      <c r="E16" s="219">
        <f>'data input'!$S$100</f>
        <v>50.914084228410502</v>
      </c>
      <c r="F16" s="219">
        <f>'data input'!$S$101</f>
        <v>50.307565605522967</v>
      </c>
      <c r="G16" s="219">
        <f>'data input'!$S$102</f>
        <v>43.243288298908553</v>
      </c>
      <c r="H16" s="219">
        <f>'data input'!$S$103</f>
        <v>30.523108528269287</v>
      </c>
      <c r="I16" s="219">
        <f>'data input'!$S$104</f>
        <v>24.714184362594573</v>
      </c>
      <c r="J16" s="219">
        <f>'data input'!$S$105</f>
        <v>22.363592988514888</v>
      </c>
      <c r="K16" s="219">
        <f>'data input'!$S$106</f>
        <v>17.629974301658986</v>
      </c>
      <c r="L16" s="220">
        <f>'data input'!$S$107</f>
        <v>33.019746177753042</v>
      </c>
    </row>
    <row r="17" spans="2:12" s="189" customFormat="1" x14ac:dyDescent="0.2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2:12" s="189" customFormat="1" x14ac:dyDescent="0.2">
      <c r="B18" s="311" t="s">
        <v>2</v>
      </c>
      <c r="C18" s="311"/>
      <c r="D18" s="304" t="s">
        <v>24</v>
      </c>
      <c r="E18" s="304"/>
      <c r="F18" s="304"/>
      <c r="G18" s="304"/>
      <c r="H18" s="304"/>
      <c r="I18" s="304"/>
      <c r="J18" s="304"/>
      <c r="K18" s="304"/>
      <c r="L18" s="305"/>
    </row>
    <row r="19" spans="2:12" s="189" customFormat="1" ht="13.5" thickBot="1" x14ac:dyDescent="0.25">
      <c r="B19" s="311"/>
      <c r="C19" s="311"/>
      <c r="D19" s="221" t="s">
        <v>89</v>
      </c>
      <c r="E19" s="222" t="s">
        <v>90</v>
      </c>
      <c r="F19" s="222" t="s">
        <v>91</v>
      </c>
      <c r="G19" s="222" t="s">
        <v>92</v>
      </c>
      <c r="H19" s="222" t="s">
        <v>93</v>
      </c>
      <c r="I19" s="222" t="s">
        <v>94</v>
      </c>
      <c r="J19" s="222" t="s">
        <v>95</v>
      </c>
      <c r="K19" s="222" t="s">
        <v>25</v>
      </c>
      <c r="L19" s="223" t="s">
        <v>11</v>
      </c>
    </row>
    <row r="20" spans="2:12" s="189" customFormat="1" x14ac:dyDescent="0.2">
      <c r="B20" s="312" t="s">
        <v>84</v>
      </c>
      <c r="C20" s="224" t="s">
        <v>28</v>
      </c>
      <c r="D20" s="216">
        <f>'data input'!$J$38</f>
        <v>69.976837592095208</v>
      </c>
      <c r="E20" s="216">
        <f>'data input'!$J$39</f>
        <v>74.501733160420031</v>
      </c>
      <c r="F20" s="216">
        <f>'data input'!$J$40</f>
        <v>76.770271189943855</v>
      </c>
      <c r="G20" s="216">
        <f>'data input'!$J$41</f>
        <v>79.942543324907305</v>
      </c>
      <c r="H20" s="216">
        <f>'data input'!$J$42</f>
        <v>82.077980714719644</v>
      </c>
      <c r="I20" s="216">
        <f>'data input'!$J$43</f>
        <v>79.873576923705144</v>
      </c>
      <c r="J20" s="216">
        <f>'data input'!$J$44</f>
        <v>73.26911149015352</v>
      </c>
      <c r="K20" s="216">
        <f>'data input'!$J$45</f>
        <v>67.61872973488461</v>
      </c>
      <c r="L20" s="217">
        <f>'data input'!$J$46</f>
        <v>77.190336562331169</v>
      </c>
    </row>
    <row r="21" spans="2:12" s="189" customFormat="1" ht="13.5" thickBot="1" x14ac:dyDescent="0.25">
      <c r="B21" s="309"/>
      <c r="C21" s="215" t="s">
        <v>29</v>
      </c>
      <c r="D21" s="216">
        <f>'data input'!$O$111</f>
        <v>74.205407738014969</v>
      </c>
      <c r="E21" s="216">
        <f>'data input'!$O$112</f>
        <v>74.598448913522319</v>
      </c>
      <c r="F21" s="216">
        <f>'data input'!$O$113</f>
        <v>74.660354641760534</v>
      </c>
      <c r="G21" s="216">
        <f>'data input'!$O$114</f>
        <v>73.400454899378516</v>
      </c>
      <c r="H21" s="216">
        <f>'data input'!$O$115</f>
        <v>67.519164925843171</v>
      </c>
      <c r="I21" s="216">
        <f>'data input'!$O$116</f>
        <v>58.842092689255146</v>
      </c>
      <c r="J21" s="216">
        <f>'data input'!$O$117</f>
        <v>52.497244660221263</v>
      </c>
      <c r="K21" s="216">
        <f>'data input'!$O$118</f>
        <v>32.504362683177931</v>
      </c>
      <c r="L21" s="217">
        <f>'data input'!$O$119</f>
        <v>68.286826777714978</v>
      </c>
    </row>
    <row r="22" spans="2:12" s="189" customFormat="1" x14ac:dyDescent="0.2">
      <c r="B22" s="312" t="s">
        <v>85</v>
      </c>
      <c r="C22" s="224" t="s">
        <v>28</v>
      </c>
      <c r="D22" s="216">
        <f>'data input'!$K$38</f>
        <v>72.457522057328163</v>
      </c>
      <c r="E22" s="216">
        <f>'data input'!$K$39</f>
        <v>76.338621932233636</v>
      </c>
      <c r="F22" s="216">
        <f>'data input'!$K$40</f>
        <v>78.301071574858298</v>
      </c>
      <c r="G22" s="216">
        <f>'data input'!$K$41</f>
        <v>80.624885687353157</v>
      </c>
      <c r="H22" s="216">
        <f>'data input'!$K$42</f>
        <v>81.780078312730936</v>
      </c>
      <c r="I22" s="216">
        <f>'data input'!$K$43</f>
        <v>79.754478288143858</v>
      </c>
      <c r="J22" s="216">
        <f>'data input'!$K$44</f>
        <v>74.68990172381352</v>
      </c>
      <c r="K22" s="216">
        <f>'data input'!$K$45</f>
        <v>66.282582292672302</v>
      </c>
      <c r="L22" s="217">
        <f>'data input'!$K$46</f>
        <v>78.44953814718275</v>
      </c>
    </row>
    <row r="23" spans="2:12" s="189" customFormat="1" ht="13.5" thickBot="1" x14ac:dyDescent="0.25">
      <c r="B23" s="309"/>
      <c r="C23" s="215" t="s">
        <v>29</v>
      </c>
      <c r="D23" s="216">
        <f>'data input'!$P$111</f>
        <v>76.619773681957881</v>
      </c>
      <c r="E23" s="216">
        <f>'data input'!$P$112</f>
        <v>79.489062911026124</v>
      </c>
      <c r="F23" s="216">
        <f>'data input'!$P$113</f>
        <v>80.897268906540702</v>
      </c>
      <c r="G23" s="216">
        <f>'data input'!$P$114</f>
        <v>81.814069779791311</v>
      </c>
      <c r="H23" s="216">
        <f>'data input'!$P$115</f>
        <v>78.274594840073846</v>
      </c>
      <c r="I23" s="216">
        <f>'data input'!$P$116</f>
        <v>68.615276343121792</v>
      </c>
      <c r="J23" s="216">
        <f>'data input'!$P$117</f>
        <v>60.046161001851708</v>
      </c>
      <c r="K23" s="216">
        <f>'data input'!$P$118</f>
        <v>46.402804740242807</v>
      </c>
      <c r="L23" s="217">
        <f>'data input'!$P$119</f>
        <v>77.332277217743922</v>
      </c>
    </row>
    <row r="24" spans="2:12" x14ac:dyDescent="0.2">
      <c r="B24" s="312" t="s">
        <v>86</v>
      </c>
      <c r="C24" s="224" t="s">
        <v>28</v>
      </c>
      <c r="D24" s="216">
        <f>'data input'!$L$38</f>
        <v>70.067082401633314</v>
      </c>
      <c r="E24" s="216">
        <f>'data input'!$L$39</f>
        <v>74.705080286818841</v>
      </c>
      <c r="F24" s="216">
        <f>'data input'!$L$40</f>
        <v>77.367942759858281</v>
      </c>
      <c r="G24" s="216">
        <f>'data input'!$L$41</f>
        <v>80.694093058057064</v>
      </c>
      <c r="H24" s="216">
        <f>'data input'!$L$42</f>
        <v>82.391249876700542</v>
      </c>
      <c r="I24" s="216">
        <f>'data input'!$L$43</f>
        <v>81.066677945312676</v>
      </c>
      <c r="J24" s="216">
        <f>'data input'!$L$44</f>
        <v>77.256857855361588</v>
      </c>
      <c r="K24" s="216">
        <f>'data input'!$L$45</f>
        <v>70.355198081630604</v>
      </c>
      <c r="L24" s="217">
        <f>'data input'!$L$46</f>
        <v>78.214216189358012</v>
      </c>
    </row>
    <row r="25" spans="2:12" ht="13.5" thickBot="1" x14ac:dyDescent="0.25">
      <c r="B25" s="309"/>
      <c r="C25" s="215" t="s">
        <v>29</v>
      </c>
      <c r="D25" s="216">
        <f>'data input'!$Q$111</f>
        <v>75.803736791510929</v>
      </c>
      <c r="E25" s="216">
        <f>'data input'!$Q$112</f>
        <v>80.312924842026007</v>
      </c>
      <c r="F25" s="216">
        <f>'data input'!$Q$113</f>
        <v>81.29034289492742</v>
      </c>
      <c r="G25" s="216">
        <f>'data input'!$Q$114</f>
        <v>82.295576592825796</v>
      </c>
      <c r="H25" s="216">
        <f>'data input'!$Q$115</f>
        <v>79.672512221434573</v>
      </c>
      <c r="I25" s="216">
        <f>'data input'!$Q$116</f>
        <v>69.920540195870046</v>
      </c>
      <c r="J25" s="216">
        <f>'data input'!$Q$117</f>
        <v>57.20641348555494</v>
      </c>
      <c r="K25" s="216">
        <f>'data input'!$Q$118</f>
        <v>35.744184940303477</v>
      </c>
      <c r="L25" s="217">
        <f>'data input'!$Q$119</f>
        <v>77.521065282672879</v>
      </c>
    </row>
    <row r="26" spans="2:12" x14ac:dyDescent="0.2">
      <c r="B26" s="312" t="s">
        <v>87</v>
      </c>
      <c r="C26" s="224" t="s">
        <v>28</v>
      </c>
      <c r="D26" s="216">
        <f>'data input'!$M$38</f>
        <v>72.03403216825744</v>
      </c>
      <c r="E26" s="216">
        <f>'data input'!$M$39</f>
        <v>76.759637675963759</v>
      </c>
      <c r="F26" s="216">
        <f>'data input'!$M$40</f>
        <v>78.745200685963439</v>
      </c>
      <c r="G26" s="216">
        <f>'data input'!$M$41</f>
        <v>81.439006949964238</v>
      </c>
      <c r="H26" s="216">
        <f>'data input'!$M$42</f>
        <v>82.693624060579268</v>
      </c>
      <c r="I26" s="216">
        <f>'data input'!$M$43</f>
        <v>81.001841396152656</v>
      </c>
      <c r="J26" s="216">
        <f>'data input'!$M$44</f>
        <v>78.235516952133565</v>
      </c>
      <c r="K26" s="216">
        <f>'data input'!$M$45</f>
        <v>69.539996960332346</v>
      </c>
      <c r="L26" s="217">
        <f>'data input'!$M$46</f>
        <v>79.407654031444139</v>
      </c>
    </row>
    <row r="27" spans="2:12" ht="13.5" thickBot="1" x14ac:dyDescent="0.25">
      <c r="B27" s="309"/>
      <c r="C27" s="215" t="s">
        <v>29</v>
      </c>
      <c r="D27" s="216">
        <f>'data input'!$R$111</f>
        <v>69.497253501124106</v>
      </c>
      <c r="E27" s="216">
        <f>'data input'!$R$112</f>
        <v>72.720571133476042</v>
      </c>
      <c r="F27" s="216">
        <f>'data input'!$R$113</f>
        <v>73.952808220811121</v>
      </c>
      <c r="G27" s="216">
        <f>'data input'!$R$114</f>
        <v>75.174627386917834</v>
      </c>
      <c r="H27" s="216">
        <f>'data input'!$R$115</f>
        <v>72.347211988221233</v>
      </c>
      <c r="I27" s="216">
        <f>'data input'!$R$116</f>
        <v>61.541858429567718</v>
      </c>
      <c r="J27" s="216">
        <f>'data input'!$R$117</f>
        <v>48.019505035037085</v>
      </c>
      <c r="K27" s="216">
        <f>'data input'!$R$118</f>
        <v>31.970447016786391</v>
      </c>
      <c r="L27" s="217">
        <f>'data input'!$R$119</f>
        <v>70.161774702749355</v>
      </c>
    </row>
    <row r="28" spans="2:12" x14ac:dyDescent="0.2">
      <c r="B28" s="312" t="s">
        <v>88</v>
      </c>
      <c r="C28" s="224" t="s">
        <v>28</v>
      </c>
      <c r="D28" s="216">
        <f>'data input'!$N$38</f>
        <v>75.253335448217186</v>
      </c>
      <c r="E28" s="216">
        <f>'data input'!$N$39</f>
        <v>78.508858288333201</v>
      </c>
      <c r="F28" s="216">
        <f>'data input'!$N$40</f>
        <v>80.048658065803508</v>
      </c>
      <c r="G28" s="216">
        <f>'data input'!$N$41</f>
        <v>82.038376848065425</v>
      </c>
      <c r="H28" s="216">
        <f>'data input'!$N$42</f>
        <v>83.248668411965738</v>
      </c>
      <c r="I28" s="216">
        <f>'data input'!$N$43</f>
        <v>80.398117498705219</v>
      </c>
      <c r="J28" s="216">
        <f>'data input'!$N$44</f>
        <v>75.53117332143654</v>
      </c>
      <c r="K28" s="216">
        <f>'data input'!$N$45</f>
        <v>66.952912180568163</v>
      </c>
      <c r="L28" s="217">
        <f>'data input'!$N$46</f>
        <v>80.145545214693698</v>
      </c>
    </row>
    <row r="29" spans="2:12" x14ac:dyDescent="0.2">
      <c r="B29" s="309"/>
      <c r="C29" s="215" t="s">
        <v>29</v>
      </c>
      <c r="D29" s="219">
        <f>'data input'!$S$111</f>
        <v>62.85057809131883</v>
      </c>
      <c r="E29" s="219">
        <f>'data input'!$S$112</f>
        <v>67.319306243639019</v>
      </c>
      <c r="F29" s="219">
        <f>'data input'!$S$113</f>
        <v>68.431142023782812</v>
      </c>
      <c r="G29" s="219">
        <f>'data input'!$S$114</f>
        <v>70.847158136248325</v>
      </c>
      <c r="H29" s="219">
        <f>'data input'!$S$115</f>
        <v>70.928115410742961</v>
      </c>
      <c r="I29" s="219">
        <f>'data input'!$S$116</f>
        <v>63.629655953669996</v>
      </c>
      <c r="J29" s="219">
        <f>'data input'!$S$117</f>
        <v>51.192671590379199</v>
      </c>
      <c r="K29" s="219">
        <f>'data input'!$S$118</f>
        <v>35.648481646896862</v>
      </c>
      <c r="L29" s="220">
        <f>'data input'!$S$119</f>
        <v>66.902803735876503</v>
      </c>
    </row>
    <row r="30" spans="2:12" x14ac:dyDescent="0.2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2:12" x14ac:dyDescent="0.2">
      <c r="B31" s="307" t="s">
        <v>3</v>
      </c>
      <c r="C31" s="307"/>
      <c r="D31" s="304" t="s">
        <v>24</v>
      </c>
      <c r="E31" s="304"/>
      <c r="F31" s="304"/>
      <c r="G31" s="304"/>
      <c r="H31" s="304"/>
      <c r="I31" s="304"/>
      <c r="J31" s="304"/>
      <c r="K31" s="304"/>
      <c r="L31" s="305"/>
    </row>
    <row r="32" spans="2:12" x14ac:dyDescent="0.2">
      <c r="B32" s="307"/>
      <c r="C32" s="307"/>
      <c r="D32" s="212" t="s">
        <v>89</v>
      </c>
      <c r="E32" s="213" t="s">
        <v>90</v>
      </c>
      <c r="F32" s="213" t="s">
        <v>91</v>
      </c>
      <c r="G32" s="213" t="s">
        <v>92</v>
      </c>
      <c r="H32" s="213" t="s">
        <v>93</v>
      </c>
      <c r="I32" s="213" t="s">
        <v>94</v>
      </c>
      <c r="J32" s="213" t="s">
        <v>95</v>
      </c>
      <c r="K32" s="213" t="s">
        <v>25</v>
      </c>
      <c r="L32" s="214" t="s">
        <v>11</v>
      </c>
    </row>
    <row r="33" spans="2:12" x14ac:dyDescent="0.2">
      <c r="B33" s="308" t="s">
        <v>84</v>
      </c>
      <c r="C33" s="215" t="s">
        <v>78</v>
      </c>
      <c r="D33" s="216">
        <f>'data input'!$J$50</f>
        <v>72.498985417813287</v>
      </c>
      <c r="E33" s="216">
        <f>'data input'!$J$51</f>
        <v>73.566501602823962</v>
      </c>
      <c r="F33" s="216">
        <f>'data input'!$J$52</f>
        <v>73.830912407916315</v>
      </c>
      <c r="G33" s="216">
        <f>'data input'!$J$53</f>
        <v>73.860717720492559</v>
      </c>
      <c r="H33" s="216">
        <f>'data input'!$J$54</f>
        <v>74.55442742279466</v>
      </c>
      <c r="I33" s="216">
        <f>'data input'!$J$55</f>
        <v>74.981861734593991</v>
      </c>
      <c r="J33" s="216">
        <f>'data input'!$J$56</f>
        <v>74.774749087591246</v>
      </c>
      <c r="K33" s="216">
        <f>'data input'!$J$57</f>
        <v>70.843458666548841</v>
      </c>
      <c r="L33" s="217">
        <f>'data input'!$J$58</f>
        <v>73.82497694086436</v>
      </c>
    </row>
    <row r="34" spans="2:12" x14ac:dyDescent="0.2">
      <c r="B34" s="309"/>
      <c r="C34" s="215" t="s">
        <v>29</v>
      </c>
      <c r="D34" s="216">
        <f>'data input'!$O$123</f>
        <v>62.737717712377616</v>
      </c>
      <c r="E34" s="216">
        <f>'data input'!$O$124</f>
        <v>67.40456645583815</v>
      </c>
      <c r="F34" s="216">
        <f>'data input'!$O$125</f>
        <v>69.648301393728218</v>
      </c>
      <c r="G34" s="216">
        <f>'data input'!$O$126</f>
        <v>70.984607824966275</v>
      </c>
      <c r="H34" s="216">
        <f>'data input'!$O$127</f>
        <v>64.834434008840262</v>
      </c>
      <c r="I34" s="216">
        <f>'data input'!$O$128</f>
        <v>54.84565109561462</v>
      </c>
      <c r="J34" s="216">
        <f>'data input'!$O$129</f>
        <v>47.030634947800785</v>
      </c>
      <c r="K34" s="216">
        <f>'data input'!$O$130</f>
        <v>49.096628954052179</v>
      </c>
      <c r="L34" s="217">
        <f>'data input'!$O$131</f>
        <v>63.579925817579138</v>
      </c>
    </row>
    <row r="35" spans="2:12" x14ac:dyDescent="0.2">
      <c r="B35" s="308" t="s">
        <v>85</v>
      </c>
      <c r="C35" s="215" t="s">
        <v>78</v>
      </c>
      <c r="D35" s="216">
        <f>'data input'!$K$50</f>
        <v>69.890979112497334</v>
      </c>
      <c r="E35" s="216">
        <f>'data input'!$K$51</f>
        <v>71.482049091777</v>
      </c>
      <c r="F35" s="216">
        <f>'data input'!$K$52</f>
        <v>72.321257211239939</v>
      </c>
      <c r="G35" s="216">
        <f>'data input'!$K$53</f>
        <v>73.051044245806935</v>
      </c>
      <c r="H35" s="216">
        <f>'data input'!$K$54</f>
        <v>73.389345123838211</v>
      </c>
      <c r="I35" s="216">
        <f>'data input'!$K$55</f>
        <v>73.433085394683744</v>
      </c>
      <c r="J35" s="216">
        <f>'data input'!$K$56</f>
        <v>72.716757547860155</v>
      </c>
      <c r="K35" s="216">
        <f>'data input'!$K$57</f>
        <v>64.762079735440011</v>
      </c>
      <c r="L35" s="217">
        <f>'data input'!$K$58</f>
        <v>72.281855273562229</v>
      </c>
    </row>
    <row r="36" spans="2:12" x14ac:dyDescent="0.2">
      <c r="B36" s="309"/>
      <c r="C36" s="215" t="s">
        <v>29</v>
      </c>
      <c r="D36" s="216">
        <f>'data input'!$P$123</f>
        <v>71.185716164671845</v>
      </c>
      <c r="E36" s="216">
        <f>'data input'!$P$124</f>
        <v>70.059061844096263</v>
      </c>
      <c r="F36" s="216">
        <f>'data input'!$P$125</f>
        <v>70.718242821473154</v>
      </c>
      <c r="G36" s="216">
        <f>'data input'!$P$126</f>
        <v>71.282887941755519</v>
      </c>
      <c r="H36" s="216">
        <f>'data input'!$P$127</f>
        <v>65.912383908282592</v>
      </c>
      <c r="I36" s="216">
        <f>'data input'!$P$128</f>
        <v>53.139462729787738</v>
      </c>
      <c r="J36" s="216">
        <f>'data input'!$P$129</f>
        <v>41.541046271463358</v>
      </c>
      <c r="K36" s="216">
        <f>'data input'!$P$130</f>
        <v>13.988367169567445</v>
      </c>
      <c r="L36" s="217">
        <f>'data input'!$P$131</f>
        <v>62.42020976655013</v>
      </c>
    </row>
    <row r="37" spans="2:12" x14ac:dyDescent="0.2">
      <c r="B37" s="308" t="s">
        <v>86</v>
      </c>
      <c r="C37" s="215" t="s">
        <v>78</v>
      </c>
      <c r="D37" s="216">
        <f>'data input'!$L$50</f>
        <v>70.858590994063306</v>
      </c>
      <c r="E37" s="216">
        <f>'data input'!$L$51</f>
        <v>73.542293547308589</v>
      </c>
      <c r="F37" s="216">
        <f>'data input'!$L$52</f>
        <v>75.4221333605756</v>
      </c>
      <c r="G37" s="216">
        <f>'data input'!$L$53</f>
        <v>78.052087302501576</v>
      </c>
      <c r="H37" s="216">
        <f>'data input'!$L$54</f>
        <v>78.487439871726352</v>
      </c>
      <c r="I37" s="216">
        <f>'data input'!$L$55</f>
        <v>76.216338823292205</v>
      </c>
      <c r="J37" s="216">
        <f>'data input'!$L$56</f>
        <v>74.647723641012234</v>
      </c>
      <c r="K37" s="216">
        <f>'data input'!$L$57</f>
        <v>63.031504736726149</v>
      </c>
      <c r="L37" s="217">
        <f>'data input'!$L$58</f>
        <v>75.815124127674181</v>
      </c>
    </row>
    <row r="38" spans="2:12" x14ac:dyDescent="0.2">
      <c r="B38" s="309"/>
      <c r="C38" s="215" t="s">
        <v>29</v>
      </c>
      <c r="D38" s="216">
        <f>'data input'!$Q$123</f>
        <v>78.461102612046005</v>
      </c>
      <c r="E38" s="216">
        <f>'data input'!$Q$124</f>
        <v>80.234953258335409</v>
      </c>
      <c r="F38" s="216">
        <f>'data input'!$Q$125</f>
        <v>79.255142829287323</v>
      </c>
      <c r="G38" s="216">
        <f>'data input'!$Q$126</f>
        <v>74.533400590905813</v>
      </c>
      <c r="H38" s="216">
        <f>'data input'!$Q$127</f>
        <v>64.323108226113817</v>
      </c>
      <c r="I38" s="216">
        <f>'data input'!$Q$128</f>
        <v>50.465935177619549</v>
      </c>
      <c r="J38" s="216">
        <f>'data input'!$Q$129</f>
        <v>38.713482905066279</v>
      </c>
      <c r="K38" s="216">
        <f>'data input'!$Q$130</f>
        <v>38.884188864753625</v>
      </c>
      <c r="L38" s="217">
        <f>'data input'!$Q$131</f>
        <v>65.37075000918027</v>
      </c>
    </row>
    <row r="39" spans="2:12" x14ac:dyDescent="0.2">
      <c r="B39" s="308" t="s">
        <v>87</v>
      </c>
      <c r="C39" s="215" t="s">
        <v>78</v>
      </c>
      <c r="D39" s="216">
        <f>'data input'!$M$50</f>
        <v>74.130381716656998</v>
      </c>
      <c r="E39" s="216">
        <f>'data input'!$M$51</f>
        <v>78.290336685614335</v>
      </c>
      <c r="F39" s="216">
        <f>'data input'!$M$52</f>
        <v>80.11548597116726</v>
      </c>
      <c r="G39" s="216">
        <f>'data input'!$M$53</f>
        <v>82.815678633850027</v>
      </c>
      <c r="H39" s="216">
        <f>'data input'!$M$54</f>
        <v>82.65431138035207</v>
      </c>
      <c r="I39" s="216">
        <f>'data input'!$M$55</f>
        <v>76.819622472162223</v>
      </c>
      <c r="J39" s="216">
        <f>'data input'!$M$56</f>
        <v>73.248907700709992</v>
      </c>
      <c r="K39" s="216">
        <f>'data input'!$M$57</f>
        <v>58.663457223287509</v>
      </c>
      <c r="L39" s="217">
        <f>'data input'!$M$58</f>
        <v>79.60519364014138</v>
      </c>
    </row>
    <row r="40" spans="2:12" x14ac:dyDescent="0.2">
      <c r="B40" s="309"/>
      <c r="C40" s="215" t="s">
        <v>29</v>
      </c>
      <c r="D40" s="216">
        <f>'data input'!$R$123</f>
        <v>69.530266025605926</v>
      </c>
      <c r="E40" s="216">
        <f>'data input'!$R$124</f>
        <v>76.74097152134803</v>
      </c>
      <c r="F40" s="216">
        <f>'data input'!$R$125</f>
        <v>77.570388562406805</v>
      </c>
      <c r="G40" s="216">
        <f>'data input'!$R$126</f>
        <v>77.771461574493046</v>
      </c>
      <c r="H40" s="216">
        <f>'data input'!$R$127</f>
        <v>74.57093544438672</v>
      </c>
      <c r="I40" s="216">
        <f>'data input'!$R$128</f>
        <v>66.64536157779402</v>
      </c>
      <c r="J40" s="216">
        <f>'data input'!$R$129</f>
        <v>57.51128864188955</v>
      </c>
      <c r="K40" s="216">
        <f>'data input'!$R$130</f>
        <v>47.752530933633295</v>
      </c>
      <c r="L40" s="217">
        <f>'data input'!$R$131</f>
        <v>73.245419783873643</v>
      </c>
    </row>
    <row r="41" spans="2:12" x14ac:dyDescent="0.2">
      <c r="B41" s="308" t="s">
        <v>88</v>
      </c>
      <c r="C41" s="215" t="s">
        <v>78</v>
      </c>
      <c r="D41" s="216">
        <f>'data input'!$N$50</f>
        <v>68.239461565710229</v>
      </c>
      <c r="E41" s="216">
        <f>'data input'!$N$51</f>
        <v>71.776406035665303</v>
      </c>
      <c r="F41" s="216">
        <f>'data input'!$N$52</f>
        <v>73.35852753866611</v>
      </c>
      <c r="G41" s="216">
        <f>'data input'!$N$53</f>
        <v>76.893901082229192</v>
      </c>
      <c r="H41" s="216">
        <f>'data input'!$N$54</f>
        <v>80.596265715894162</v>
      </c>
      <c r="I41" s="216">
        <f>'data input'!$N$55</f>
        <v>76.455717970765264</v>
      </c>
      <c r="J41" s="216">
        <f>'data input'!$N$56</f>
        <v>72.919892068828247</v>
      </c>
      <c r="K41" s="216">
        <f>'data input'!$N$57</f>
        <v>58.682110181039512</v>
      </c>
      <c r="L41" s="217">
        <f>'data input'!$N$58</f>
        <v>74.965434985135559</v>
      </c>
    </row>
    <row r="42" spans="2:12" x14ac:dyDescent="0.2">
      <c r="B42" s="310"/>
      <c r="C42" s="218" t="s">
        <v>29</v>
      </c>
      <c r="D42" s="219">
        <f>'data input'!$S$123</f>
        <v>57.816412206555093</v>
      </c>
      <c r="E42" s="219">
        <f>'data input'!$S$124</f>
        <v>66.43588770864946</v>
      </c>
      <c r="F42" s="219">
        <f>'data input'!$S$125</f>
        <v>67.586832282418442</v>
      </c>
      <c r="G42" s="219">
        <f>'data input'!$S$126</f>
        <v>70.324711128158413</v>
      </c>
      <c r="H42" s="219">
        <f>'data input'!$S$127</f>
        <v>73.728580591954554</v>
      </c>
      <c r="I42" s="219">
        <f>'data input'!$S$128</f>
        <v>80.428147401433691</v>
      </c>
      <c r="J42" s="219">
        <f>'data input'!$S$129</f>
        <v>84.138231450559019</v>
      </c>
      <c r="K42" s="219">
        <f>'data input'!$S$130</f>
        <v>87.74921762368578</v>
      </c>
      <c r="L42" s="220">
        <f>'data input'!$S$131</f>
        <v>71.98182947995457</v>
      </c>
    </row>
    <row r="44" spans="2:12" x14ac:dyDescent="0.2">
      <c r="B44" s="313" t="s">
        <v>4</v>
      </c>
      <c r="C44" s="313"/>
      <c r="D44" s="304" t="s">
        <v>24</v>
      </c>
      <c r="E44" s="304"/>
      <c r="F44" s="304"/>
      <c r="G44" s="304"/>
      <c r="H44" s="304"/>
      <c r="I44" s="304"/>
      <c r="J44" s="304"/>
      <c r="K44" s="304"/>
      <c r="L44" s="305"/>
    </row>
    <row r="45" spans="2:12" x14ac:dyDescent="0.2">
      <c r="B45" s="313"/>
      <c r="C45" s="313"/>
      <c r="D45" s="212" t="s">
        <v>89</v>
      </c>
      <c r="E45" s="213" t="s">
        <v>90</v>
      </c>
      <c r="F45" s="213" t="s">
        <v>91</v>
      </c>
      <c r="G45" s="213" t="s">
        <v>92</v>
      </c>
      <c r="H45" s="213" t="s">
        <v>93</v>
      </c>
      <c r="I45" s="213" t="s">
        <v>94</v>
      </c>
      <c r="J45" s="213" t="s">
        <v>95</v>
      </c>
      <c r="K45" s="213" t="s">
        <v>25</v>
      </c>
      <c r="L45" s="214" t="s">
        <v>11</v>
      </c>
    </row>
    <row r="46" spans="2:12" x14ac:dyDescent="0.2">
      <c r="B46" s="308" t="s">
        <v>84</v>
      </c>
      <c r="C46" s="215" t="s">
        <v>79</v>
      </c>
      <c r="D46" s="216">
        <f>'data input'!$J$62</f>
        <v>67.391142970568012</v>
      </c>
      <c r="E46" s="216">
        <f>'data input'!$J$63</f>
        <v>72.102826868578092</v>
      </c>
      <c r="F46" s="216">
        <f>'data input'!$J$64</f>
        <v>73.86542566817522</v>
      </c>
      <c r="G46" s="216">
        <f>'data input'!$J$65</f>
        <v>75.265768283835058</v>
      </c>
      <c r="H46" s="216">
        <f>'data input'!$J$66</f>
        <v>72.162345408310642</v>
      </c>
      <c r="I46" s="216">
        <f>'data input'!$J$67</f>
        <v>63.740108351983181</v>
      </c>
      <c r="J46" s="216">
        <f>'data input'!$J$68</f>
        <v>55.067543969936992</v>
      </c>
      <c r="K46" s="216">
        <f>'data input'!$J$69</f>
        <v>45.842820591065937</v>
      </c>
      <c r="L46" s="217">
        <f>'data input'!$J$70</f>
        <v>70.878710146826336</v>
      </c>
    </row>
    <row r="47" spans="2:12" x14ac:dyDescent="0.2">
      <c r="B47" s="309"/>
      <c r="C47" s="215" t="s">
        <v>29</v>
      </c>
      <c r="D47" s="216">
        <f>'data input'!$O$135</f>
        <v>66.00002921407868</v>
      </c>
      <c r="E47" s="216">
        <f>'data input'!$O$136</f>
        <v>66.093104353539786</v>
      </c>
      <c r="F47" s="216">
        <f>'data input'!$O$137</f>
        <v>65.622056969353878</v>
      </c>
      <c r="G47" s="216">
        <f>'data input'!$O$138</f>
        <v>63.523669174117089</v>
      </c>
      <c r="H47" s="216">
        <f>'data input'!$O$139</f>
        <v>56.618262102953352</v>
      </c>
      <c r="I47" s="216">
        <f>'data input'!$O$140</f>
        <v>47.700745221119384</v>
      </c>
      <c r="J47" s="216">
        <f>'data input'!$O$141</f>
        <v>42.134053624239719</v>
      </c>
      <c r="K47" s="216">
        <f>'data input'!$O$142</f>
        <v>31.453994445754592</v>
      </c>
      <c r="L47" s="217">
        <f>'data input'!$O$143</f>
        <v>57.586880135744181</v>
      </c>
    </row>
    <row r="48" spans="2:12" x14ac:dyDescent="0.2">
      <c r="B48" s="308" t="s">
        <v>85</v>
      </c>
      <c r="C48" s="215" t="s">
        <v>79</v>
      </c>
      <c r="D48" s="216">
        <f>'data input'!$K$62</f>
        <v>69.850961014686007</v>
      </c>
      <c r="E48" s="216">
        <f>'data input'!$K$63</f>
        <v>73.547201518241607</v>
      </c>
      <c r="F48" s="216">
        <f>'data input'!$K$64</f>
        <v>74.870640610771574</v>
      </c>
      <c r="G48" s="216">
        <f>'data input'!$K$65</f>
        <v>75.43909753800429</v>
      </c>
      <c r="H48" s="216">
        <f>'data input'!$K$66</f>
        <v>71.838273555799276</v>
      </c>
      <c r="I48" s="216">
        <f>'data input'!$K$67</f>
        <v>64.648170593053266</v>
      </c>
      <c r="J48" s="216">
        <f>'data input'!$K$68</f>
        <v>57.255545048657574</v>
      </c>
      <c r="K48" s="216">
        <f>'data input'!$K$69</f>
        <v>44.864744764761426</v>
      </c>
      <c r="L48" s="217">
        <f>'data input'!$K$70</f>
        <v>71.495761690651477</v>
      </c>
    </row>
    <row r="49" spans="2:12" x14ac:dyDescent="0.2">
      <c r="B49" s="309"/>
      <c r="C49" s="215" t="s">
        <v>29</v>
      </c>
      <c r="D49" s="216">
        <f>'data input'!$P$135</f>
        <v>70.944795593613463</v>
      </c>
      <c r="E49" s="216">
        <f>'data input'!$P$136</f>
        <v>73.195551108183025</v>
      </c>
      <c r="F49" s="216">
        <f>'data input'!$P$137</f>
        <v>74.135013256027165</v>
      </c>
      <c r="G49" s="216">
        <f>'data input'!$P$138</f>
        <v>73.489603650614185</v>
      </c>
      <c r="H49" s="216">
        <f>'data input'!$P$139</f>
        <v>66.334486911012334</v>
      </c>
      <c r="I49" s="216">
        <f>'data input'!$P$140</f>
        <v>53.448665736615112</v>
      </c>
      <c r="J49" s="216">
        <f>'data input'!$P$141</f>
        <v>43.759887311734744</v>
      </c>
      <c r="K49" s="216">
        <f>'data input'!$P$142</f>
        <v>31.165020029839173</v>
      </c>
      <c r="L49" s="217">
        <f>'data input'!$P$143</f>
        <v>66.036403942081606</v>
      </c>
    </row>
    <row r="50" spans="2:12" x14ac:dyDescent="0.2">
      <c r="B50" s="308" t="s">
        <v>86</v>
      </c>
      <c r="C50" s="215" t="s">
        <v>79</v>
      </c>
      <c r="D50" s="216">
        <f>'data input'!$L$62</f>
        <v>69.289918140809533</v>
      </c>
      <c r="E50" s="216">
        <f>'data input'!$L$63</f>
        <v>73.467232068937491</v>
      </c>
      <c r="F50" s="216">
        <f>'data input'!$L$64</f>
        <v>75.367521805145003</v>
      </c>
      <c r="G50" s="216">
        <f>'data input'!$L$65</f>
        <v>77.019239572242142</v>
      </c>
      <c r="H50" s="216">
        <f>'data input'!$L$66</f>
        <v>73.865741571179498</v>
      </c>
      <c r="I50" s="216">
        <f>'data input'!$L$67</f>
        <v>66.693148551994796</v>
      </c>
      <c r="J50" s="216">
        <f>'data input'!$L$68</f>
        <v>59.995177963292242</v>
      </c>
      <c r="K50" s="216">
        <f>'data input'!$L$69</f>
        <v>45.816055461967089</v>
      </c>
      <c r="L50" s="217">
        <f>'data input'!$L$70</f>
        <v>72.503995658459317</v>
      </c>
    </row>
    <row r="51" spans="2:12" x14ac:dyDescent="0.2">
      <c r="B51" s="309"/>
      <c r="C51" s="215" t="s">
        <v>29</v>
      </c>
      <c r="D51" s="216">
        <f>'data input'!$Q$135</f>
        <v>71.142822473710453</v>
      </c>
      <c r="E51" s="216">
        <f>'data input'!$Q$136</f>
        <v>75.20638431155723</v>
      </c>
      <c r="F51" s="216">
        <f>'data input'!$Q$137</f>
        <v>75.983986937465986</v>
      </c>
      <c r="G51" s="216">
        <f>'data input'!$Q$138</f>
        <v>75.154317014980307</v>
      </c>
      <c r="H51" s="216">
        <f>'data input'!$Q$139</f>
        <v>68.318984928813961</v>
      </c>
      <c r="I51" s="216">
        <f>'data input'!$Q$140</f>
        <v>54.998233160494657</v>
      </c>
      <c r="J51" s="216">
        <f>'data input'!$Q$141</f>
        <v>43.570292547399539</v>
      </c>
      <c r="K51" s="216">
        <f>'data input'!$Q$142</f>
        <v>30.937356730550551</v>
      </c>
      <c r="L51" s="217">
        <f>'data input'!$Q$143</f>
        <v>66.966742136755457</v>
      </c>
    </row>
    <row r="52" spans="2:12" x14ac:dyDescent="0.2">
      <c r="B52" s="308" t="s">
        <v>87</v>
      </c>
      <c r="C52" s="215" t="s">
        <v>79</v>
      </c>
      <c r="D52" s="216">
        <f>'data input'!$M$62</f>
        <v>70.524297482271379</v>
      </c>
      <c r="E52" s="216">
        <f>'data input'!$M$63</f>
        <v>74.946526141336719</v>
      </c>
      <c r="F52" s="216">
        <f>'data input'!$M$64</f>
        <v>76.139777614247805</v>
      </c>
      <c r="G52" s="216">
        <f>'data input'!$M$65</f>
        <v>77.105532211046921</v>
      </c>
      <c r="H52" s="216">
        <f>'data input'!$M$66</f>
        <v>74.499870798259437</v>
      </c>
      <c r="I52" s="216">
        <f>'data input'!$M$67</f>
        <v>67.668906968517859</v>
      </c>
      <c r="J52" s="216">
        <f>'data input'!$M$68</f>
        <v>61.885226733658939</v>
      </c>
      <c r="K52" s="216">
        <f>'data input'!$M$69</f>
        <v>46.275337911536546</v>
      </c>
      <c r="L52" s="217">
        <f>'data input'!$M$70</f>
        <v>73.278850457474789</v>
      </c>
    </row>
    <row r="53" spans="2:12" x14ac:dyDescent="0.2">
      <c r="B53" s="309"/>
      <c r="C53" s="215" t="s">
        <v>29</v>
      </c>
      <c r="D53" s="216">
        <f>'data input'!$R$135</f>
        <v>66.450718693586524</v>
      </c>
      <c r="E53" s="216">
        <f>'data input'!$R$136</f>
        <v>70.121876096533981</v>
      </c>
      <c r="F53" s="216">
        <f>'data input'!$R$137</f>
        <v>70.972002246064974</v>
      </c>
      <c r="G53" s="216">
        <f>'data input'!$R$138</f>
        <v>71.054809495263243</v>
      </c>
      <c r="H53" s="216">
        <f>'data input'!$R$139</f>
        <v>65.254907232037766</v>
      </c>
      <c r="I53" s="216">
        <f>'data input'!$R$140</f>
        <v>52.496339479392631</v>
      </c>
      <c r="J53" s="216">
        <f>'data input'!$R$141</f>
        <v>40.663348175403208</v>
      </c>
      <c r="K53" s="216">
        <f>'data input'!$R$142</f>
        <v>26.495135631924445</v>
      </c>
      <c r="L53" s="217">
        <f>'data input'!$R$143</f>
        <v>63.412412440226383</v>
      </c>
    </row>
    <row r="54" spans="2:12" x14ac:dyDescent="0.2">
      <c r="B54" s="308" t="s">
        <v>88</v>
      </c>
      <c r="C54" s="215" t="s">
        <v>79</v>
      </c>
      <c r="D54" s="216">
        <f>'data input'!$N$62</f>
        <v>71.477240651708158</v>
      </c>
      <c r="E54" s="216">
        <f>'data input'!$N$63</f>
        <v>75.177824695225766</v>
      </c>
      <c r="F54" s="216">
        <f>'data input'!$N$64</f>
        <v>75.87229315114115</v>
      </c>
      <c r="G54" s="216">
        <f>'data input'!$N$65</f>
        <v>75.926686825174784</v>
      </c>
      <c r="H54" s="216">
        <f>'data input'!$N$66</f>
        <v>73.524427349818055</v>
      </c>
      <c r="I54" s="216">
        <f>'data input'!$N$67</f>
        <v>66.405581026976847</v>
      </c>
      <c r="J54" s="216">
        <f>'data input'!$N$68</f>
        <v>59.457988230916584</v>
      </c>
      <c r="K54" s="216">
        <f>'data input'!$N$69</f>
        <v>43.017086619221644</v>
      </c>
      <c r="L54" s="217">
        <f>'data input'!$N$70</f>
        <v>72.331778880544746</v>
      </c>
    </row>
    <row r="55" spans="2:12" x14ac:dyDescent="0.2">
      <c r="B55" s="310"/>
      <c r="C55" s="218" t="s">
        <v>29</v>
      </c>
      <c r="D55" s="219">
        <f>'data input'!$S$135</f>
        <v>58.60240552092467</v>
      </c>
      <c r="E55" s="219">
        <f>'data input'!$S$136</f>
        <v>64.922266488863855</v>
      </c>
      <c r="F55" s="219">
        <f>'data input'!$S$137</f>
        <v>65.838238034875658</v>
      </c>
      <c r="G55" s="219">
        <f>'data input'!$S$138</f>
        <v>66.532717044384398</v>
      </c>
      <c r="H55" s="219">
        <f>'data input'!$S$139</f>
        <v>62.96539536912411</v>
      </c>
      <c r="I55" s="219">
        <f>'data input'!$S$140</f>
        <v>54.223295666761175</v>
      </c>
      <c r="J55" s="219">
        <f>'data input'!$S$141</f>
        <v>43.93343820340619</v>
      </c>
      <c r="K55" s="219">
        <f>'data input'!$S$142</f>
        <v>34.475034868056895</v>
      </c>
      <c r="L55" s="220">
        <f>'data input'!$S$143</f>
        <v>60.335301496221419</v>
      </c>
    </row>
    <row r="57" spans="2:12" x14ac:dyDescent="0.2">
      <c r="B57" s="315" t="s">
        <v>20</v>
      </c>
      <c r="C57" s="315"/>
      <c r="D57" s="304" t="s">
        <v>24</v>
      </c>
      <c r="E57" s="304"/>
      <c r="F57" s="304"/>
      <c r="G57" s="304"/>
      <c r="H57" s="304"/>
      <c r="I57" s="304"/>
      <c r="J57" s="304"/>
      <c r="K57" s="304"/>
      <c r="L57" s="305"/>
    </row>
    <row r="58" spans="2:12" x14ac:dyDescent="0.2">
      <c r="B58" s="315"/>
      <c r="C58" s="315"/>
      <c r="D58" s="212" t="s">
        <v>89</v>
      </c>
      <c r="E58" s="213" t="s">
        <v>90</v>
      </c>
      <c r="F58" s="213" t="s">
        <v>91</v>
      </c>
      <c r="G58" s="213" t="s">
        <v>92</v>
      </c>
      <c r="H58" s="213" t="s">
        <v>93</v>
      </c>
      <c r="I58" s="213" t="s">
        <v>94</v>
      </c>
      <c r="J58" s="213" t="s">
        <v>95</v>
      </c>
      <c r="K58" s="213" t="s">
        <v>25</v>
      </c>
      <c r="L58" s="214" t="s">
        <v>11</v>
      </c>
    </row>
    <row r="59" spans="2:12" x14ac:dyDescent="0.2">
      <c r="B59" s="308" t="s">
        <v>84</v>
      </c>
      <c r="C59" s="215" t="s">
        <v>61</v>
      </c>
      <c r="D59" s="216">
        <f>'data input'!$J$74</f>
        <v>86</v>
      </c>
      <c r="E59" s="216">
        <f>'data input'!$J$75</f>
        <v>89</v>
      </c>
      <c r="F59" s="216">
        <f>'data input'!$J$76</f>
        <v>90</v>
      </c>
      <c r="G59" s="216">
        <f>'data input'!$J$77</f>
        <v>95</v>
      </c>
      <c r="H59" s="216">
        <f>'data input'!$J$78</f>
        <v>88</v>
      </c>
      <c r="I59" s="216">
        <f>'data input'!$J$79</f>
        <v>67</v>
      </c>
      <c r="J59" s="216">
        <f>'data input'!$J$80</f>
        <v>86</v>
      </c>
      <c r="K59" s="216">
        <f>'data input'!$J$81</f>
        <v>70</v>
      </c>
      <c r="L59" s="217">
        <f>'data input'!$J$82</f>
        <v>91</v>
      </c>
    </row>
    <row r="60" spans="2:12" x14ac:dyDescent="0.2">
      <c r="B60" s="309"/>
      <c r="C60" s="215" t="s">
        <v>29</v>
      </c>
      <c r="D60" s="216">
        <f>'data input'!$O$147</f>
        <v>7</v>
      </c>
      <c r="E60" s="216">
        <f>'data input'!$O$148</f>
        <v>4</v>
      </c>
      <c r="F60" s="216">
        <f>'data input'!$O$149</f>
        <v>5</v>
      </c>
      <c r="G60" s="216">
        <f>'data input'!$O$150</f>
        <v>18</v>
      </c>
      <c r="H60" s="216">
        <f>'data input'!$O$151</f>
        <v>9</v>
      </c>
      <c r="I60" s="216">
        <f>'data input'!$O$152</f>
        <v>1</v>
      </c>
      <c r="J60" s="216" t="str">
        <f>'data input'!$O$153</f>
        <v>&lt;1</v>
      </c>
      <c r="K60" s="216" t="str">
        <f>'data input'!$O$154</f>
        <v>&lt;1</v>
      </c>
      <c r="L60" s="217">
        <f>'data input'!$O$155</f>
        <v>12</v>
      </c>
    </row>
    <row r="61" spans="2:12" x14ac:dyDescent="0.2">
      <c r="B61" s="308" t="s">
        <v>85</v>
      </c>
      <c r="C61" s="215" t="s">
        <v>61</v>
      </c>
      <c r="D61" s="216">
        <f>'data input'!$K$74</f>
        <v>85</v>
      </c>
      <c r="E61" s="216">
        <f>'data input'!$K$75</f>
        <v>87</v>
      </c>
      <c r="F61" s="216">
        <f>'data input'!$K$76</f>
        <v>89</v>
      </c>
      <c r="G61" s="216">
        <f>'data input'!$K$77</f>
        <v>96</v>
      </c>
      <c r="H61" s="216">
        <f>'data input'!$K$78</f>
        <v>95</v>
      </c>
      <c r="I61" s="216">
        <f>'data input'!$K$79</f>
        <v>73</v>
      </c>
      <c r="J61" s="216">
        <f>'data input'!$K$80</f>
        <v>88</v>
      </c>
      <c r="K61" s="216">
        <f>'data input'!$K$81</f>
        <v>83</v>
      </c>
      <c r="L61" s="217">
        <f>'data input'!$K$82</f>
        <v>92</v>
      </c>
    </row>
    <row r="62" spans="2:12" x14ac:dyDescent="0.2">
      <c r="B62" s="309"/>
      <c r="C62" s="215" t="s">
        <v>29</v>
      </c>
      <c r="D62" s="216">
        <f>'data input'!$P$147</f>
        <v>6</v>
      </c>
      <c r="E62" s="216">
        <f>'data input'!$P$148</f>
        <v>3</v>
      </c>
      <c r="F62" s="216">
        <f>'data input'!$P$149</f>
        <v>4</v>
      </c>
      <c r="G62" s="216">
        <f>'data input'!$P$150</f>
        <v>8</v>
      </c>
      <c r="H62" s="216">
        <f>'data input'!$P$151</f>
        <v>11</v>
      </c>
      <c r="I62" s="216">
        <f>'data input'!$P$152</f>
        <v>1</v>
      </c>
      <c r="J62" s="216" t="str">
        <f>'data input'!$P$153</f>
        <v>&lt;1</v>
      </c>
      <c r="K62" s="216" t="str">
        <f>'data input'!$P$154</f>
        <v>&lt;1</v>
      </c>
      <c r="L62" s="217">
        <f>'data input'!$P$155</f>
        <v>12</v>
      </c>
    </row>
    <row r="63" spans="2:12" x14ac:dyDescent="0.2">
      <c r="B63" s="308" t="s">
        <v>86</v>
      </c>
      <c r="C63" s="215" t="s">
        <v>61</v>
      </c>
      <c r="D63" s="216">
        <f>'data input'!$L$74</f>
        <v>83</v>
      </c>
      <c r="E63" s="216">
        <f>'data input'!$L$75</f>
        <v>86</v>
      </c>
      <c r="F63" s="216">
        <f>'data input'!$L$76</f>
        <v>87</v>
      </c>
      <c r="G63" s="216">
        <f>'data input'!$L$77</f>
        <v>94</v>
      </c>
      <c r="H63" s="216">
        <f>'data input'!$L$78</f>
        <v>95</v>
      </c>
      <c r="I63" s="216">
        <f>'data input'!$L$79</f>
        <v>79</v>
      </c>
      <c r="J63" s="216">
        <f>'data input'!$L$80</f>
        <v>90</v>
      </c>
      <c r="K63" s="216">
        <f>'data input'!$L$81</f>
        <v>84</v>
      </c>
      <c r="L63" s="217">
        <f>'data input'!$L$82</f>
        <v>91</v>
      </c>
    </row>
    <row r="64" spans="2:12" x14ac:dyDescent="0.2">
      <c r="B64" s="309"/>
      <c r="C64" s="215" t="s">
        <v>29</v>
      </c>
      <c r="D64" s="216">
        <f>'data input'!$Q$147</f>
        <v>5</v>
      </c>
      <c r="E64" s="216">
        <f>'data input'!$Q$148</f>
        <v>2</v>
      </c>
      <c r="F64" s="216">
        <f>'data input'!$Q$149</f>
        <v>3</v>
      </c>
      <c r="G64" s="216">
        <f>'data input'!$Q$150</f>
        <v>14</v>
      </c>
      <c r="H64" s="216">
        <f>'data input'!$Q$151</f>
        <v>10</v>
      </c>
      <c r="I64" s="216">
        <f>'data input'!$Q$152</f>
        <v>1</v>
      </c>
      <c r="J64" s="216" t="str">
        <f>'data input'!$Q$153</f>
        <v>&lt;1</v>
      </c>
      <c r="K64" s="216" t="str">
        <f>'data input'!$Q$154</f>
        <v>&lt;1</v>
      </c>
      <c r="L64" s="217">
        <f>'data input'!$Q$155</f>
        <v>9</v>
      </c>
    </row>
    <row r="65" spans="2:12" x14ac:dyDescent="0.2">
      <c r="B65" s="308" t="s">
        <v>87</v>
      </c>
      <c r="C65" s="215" t="s">
        <v>61</v>
      </c>
      <c r="D65" s="216">
        <f>'data input'!$M$74</f>
        <v>77</v>
      </c>
      <c r="E65" s="216">
        <f>'data input'!$M$75</f>
        <v>78</v>
      </c>
      <c r="F65" s="216">
        <f>'data input'!$M$76</f>
        <v>85</v>
      </c>
      <c r="G65" s="216">
        <f>'data input'!$M$77</f>
        <v>92</v>
      </c>
      <c r="H65" s="216">
        <f>'data input'!$M$78</f>
        <v>96</v>
      </c>
      <c r="I65" s="216">
        <f>'data input'!$M$79</f>
        <v>86</v>
      </c>
      <c r="J65" s="216">
        <f>'data input'!$M$80</f>
        <v>94</v>
      </c>
      <c r="K65" s="216">
        <f>'data input'!$M$81</f>
        <v>88</v>
      </c>
      <c r="L65" s="217">
        <f>'data input'!$M$82</f>
        <v>90</v>
      </c>
    </row>
    <row r="66" spans="2:12" x14ac:dyDescent="0.2">
      <c r="B66" s="309"/>
      <c r="C66" s="215" t="s">
        <v>29</v>
      </c>
      <c r="D66" s="216">
        <f>'data input'!$R$147</f>
        <v>4</v>
      </c>
      <c r="E66" s="216">
        <f>'data input'!$R$148</f>
        <v>2</v>
      </c>
      <c r="F66" s="216">
        <f>'data input'!$R$149</f>
        <v>3</v>
      </c>
      <c r="G66" s="216">
        <f>'data input'!$R$150</f>
        <v>12</v>
      </c>
      <c r="H66" s="216">
        <f>'data input'!$R$151</f>
        <v>8</v>
      </c>
      <c r="I66" s="216">
        <f>'data input'!$R$152</f>
        <v>1</v>
      </c>
      <c r="J66" s="216" t="str">
        <f>'data input'!$R$153</f>
        <v>&lt;1</v>
      </c>
      <c r="K66" s="216" t="str">
        <f>'data input'!$R$154</f>
        <v>&lt;1</v>
      </c>
      <c r="L66" s="217">
        <f>'data input'!$R$155</f>
        <v>8</v>
      </c>
    </row>
    <row r="67" spans="2:12" x14ac:dyDescent="0.2">
      <c r="B67" s="308" t="s">
        <v>88</v>
      </c>
      <c r="C67" s="215" t="s">
        <v>61</v>
      </c>
      <c r="D67" s="216">
        <f>'data input'!$N$74</f>
        <v>82</v>
      </c>
      <c r="E67" s="216">
        <f>'data input'!$N$75</f>
        <v>83</v>
      </c>
      <c r="F67" s="216">
        <f>'data input'!$N$76</f>
        <v>86</v>
      </c>
      <c r="G67" s="216">
        <f>'data input'!$N$77</f>
        <v>91</v>
      </c>
      <c r="H67" s="216">
        <f>'data input'!$N$78</f>
        <v>96</v>
      </c>
      <c r="I67" s="216">
        <f>'data input'!$N$79</f>
        <v>89</v>
      </c>
      <c r="J67" s="216">
        <f>'data input'!$N$80</f>
        <v>90</v>
      </c>
      <c r="K67" s="216">
        <f>'data input'!$N$81</f>
        <v>78</v>
      </c>
      <c r="L67" s="217">
        <f>'data input'!$N$82</f>
        <v>91</v>
      </c>
    </row>
    <row r="68" spans="2:12" x14ac:dyDescent="0.2">
      <c r="B68" s="310"/>
      <c r="C68" s="218" t="s">
        <v>29</v>
      </c>
      <c r="D68" s="219">
        <f>'data input'!$S$147</f>
        <v>3</v>
      </c>
      <c r="E68" s="219">
        <f>'data input'!$S$148</f>
        <v>2</v>
      </c>
      <c r="F68" s="219">
        <f>'data input'!$S$149</f>
        <v>2</v>
      </c>
      <c r="G68" s="219">
        <f>'data input'!$S$150</f>
        <v>10</v>
      </c>
      <c r="H68" s="219">
        <f>'data input'!$S$151</f>
        <v>8</v>
      </c>
      <c r="I68" s="219">
        <f>'data input'!$S$152</f>
        <v>1</v>
      </c>
      <c r="J68" s="219" t="str">
        <f>'data input'!$S$153</f>
        <v>&lt;1</v>
      </c>
      <c r="K68" s="219" t="str">
        <f>'data input'!$S$154</f>
        <v>&lt;1</v>
      </c>
      <c r="L68" s="220">
        <f>'data input'!$S$155</f>
        <v>7</v>
      </c>
    </row>
    <row r="70" spans="2:12" x14ac:dyDescent="0.2">
      <c r="B70" s="314" t="s">
        <v>21</v>
      </c>
      <c r="C70" s="314"/>
      <c r="D70" s="304" t="s">
        <v>24</v>
      </c>
      <c r="E70" s="304"/>
      <c r="F70" s="304"/>
      <c r="G70" s="304"/>
      <c r="H70" s="304"/>
      <c r="I70" s="304"/>
      <c r="J70" s="304"/>
      <c r="K70" s="304"/>
      <c r="L70" s="305"/>
    </row>
    <row r="71" spans="2:12" x14ac:dyDescent="0.2">
      <c r="B71" s="314"/>
      <c r="C71" s="314"/>
      <c r="D71" s="212" t="s">
        <v>89</v>
      </c>
      <c r="E71" s="213" t="s">
        <v>90</v>
      </c>
      <c r="F71" s="213" t="s">
        <v>91</v>
      </c>
      <c r="G71" s="213" t="s">
        <v>92</v>
      </c>
      <c r="H71" s="213" t="s">
        <v>93</v>
      </c>
      <c r="I71" s="213" t="s">
        <v>94</v>
      </c>
      <c r="J71" s="213" t="s">
        <v>95</v>
      </c>
      <c r="K71" s="213" t="s">
        <v>25</v>
      </c>
      <c r="L71" s="214" t="s">
        <v>11</v>
      </c>
    </row>
    <row r="72" spans="2:12" x14ac:dyDescent="0.2">
      <c r="B72" s="308" t="s">
        <v>84</v>
      </c>
      <c r="C72" s="215" t="s">
        <v>80</v>
      </c>
      <c r="D72" s="216">
        <f>'data input'!$J$86</f>
        <v>68.574392892696892</v>
      </c>
      <c r="E72" s="216">
        <f>'data input'!$J$87</f>
        <v>73.44408795840522</v>
      </c>
      <c r="F72" s="216">
        <f>'data input'!$J$88</f>
        <v>75.451105277910429</v>
      </c>
      <c r="G72" s="216">
        <f>'data input'!$J$89</f>
        <v>77.593912668580856</v>
      </c>
      <c r="H72" s="216">
        <f>'data input'!$J$90</f>
        <v>72.931928318318043</v>
      </c>
      <c r="I72" s="216">
        <f>'data input'!$J$91</f>
        <v>63.803794323944686</v>
      </c>
      <c r="J72" s="216">
        <f>'data input'!$J$92</f>
        <v>55.910404088559154</v>
      </c>
      <c r="K72" s="216">
        <f>'data input'!$J$93</f>
        <v>46.675449475604083</v>
      </c>
      <c r="L72" s="217">
        <f>'data input'!$J$94</f>
        <v>72.410295604062043</v>
      </c>
    </row>
    <row r="73" spans="2:12" x14ac:dyDescent="0.2">
      <c r="B73" s="309"/>
      <c r="C73" s="215" t="s">
        <v>29</v>
      </c>
      <c r="D73" s="216">
        <f>'data input'!$O$159</f>
        <v>65.877751536277657</v>
      </c>
      <c r="E73" s="216">
        <f>'data input'!$O$160</f>
        <v>65.904055431207894</v>
      </c>
      <c r="F73" s="216">
        <f>'data input'!$O$161</f>
        <v>65.46617187273344</v>
      </c>
      <c r="G73" s="216">
        <f>'data input'!$O$162</f>
        <v>63.378795415226264</v>
      </c>
      <c r="H73" s="216">
        <f>'data input'!$O$163</f>
        <v>56.534856672098869</v>
      </c>
      <c r="I73" s="216">
        <f>'data input'!$O$164</f>
        <v>47.666526612503979</v>
      </c>
      <c r="J73" s="216">
        <f>'data input'!$O$165</f>
        <v>42.168760907504364</v>
      </c>
      <c r="K73" s="216">
        <f>'data input'!$O$166</f>
        <v>31.465845070422532</v>
      </c>
      <c r="L73" s="217">
        <f>'data input'!$O$167</f>
        <v>57.493517832982313</v>
      </c>
    </row>
    <row r="74" spans="2:12" x14ac:dyDescent="0.2">
      <c r="B74" s="308" t="s">
        <v>85</v>
      </c>
      <c r="C74" s="215" t="s">
        <v>80</v>
      </c>
      <c r="D74" s="216">
        <f>'data input'!$K$86</f>
        <v>70.687740653080965</v>
      </c>
      <c r="E74" s="216">
        <f>'data input'!$K$87</f>
        <v>74.521152679626425</v>
      </c>
      <c r="F74" s="216">
        <f>'data input'!$K$88</f>
        <v>76.165222219641862</v>
      </c>
      <c r="G74" s="216">
        <f>'data input'!$K$89</f>
        <v>77.749758282050692</v>
      </c>
      <c r="H74" s="216">
        <f>'data input'!$K$90</f>
        <v>73.731604140552335</v>
      </c>
      <c r="I74" s="216">
        <f>'data input'!$K$91</f>
        <v>64.798810354386319</v>
      </c>
      <c r="J74" s="216">
        <f>'data input'!$K$92</f>
        <v>57.973311658537597</v>
      </c>
      <c r="K74" s="216">
        <f>'data input'!$K$93</f>
        <v>45.891420742201682</v>
      </c>
      <c r="L74" s="217">
        <f>'data input'!$K$94</f>
        <v>73.167082157036546</v>
      </c>
    </row>
    <row r="75" spans="2:12" x14ac:dyDescent="0.2">
      <c r="B75" s="309"/>
      <c r="C75" s="215" t="s">
        <v>29</v>
      </c>
      <c r="D75" s="216">
        <f>'data input'!$P$159</f>
        <v>70.801078077881854</v>
      </c>
      <c r="E75" s="216">
        <f>'data input'!$P$160</f>
        <v>72.978267768330525</v>
      </c>
      <c r="F75" s="216">
        <f>'data input'!$P$161</f>
        <v>73.962249430685603</v>
      </c>
      <c r="G75" s="216">
        <f>'data input'!$P$162</f>
        <v>73.31798638571037</v>
      </c>
      <c r="H75" s="216">
        <f>'data input'!$P$163</f>
        <v>66.234610572706515</v>
      </c>
      <c r="I75" s="216">
        <f>'data input'!$P$164</f>
        <v>53.409252453857768</v>
      </c>
      <c r="J75" s="216">
        <f>'data input'!$P$165</f>
        <v>43.724999999999994</v>
      </c>
      <c r="K75" s="216">
        <f>'data input'!$P$166</f>
        <v>31.1368544600939</v>
      </c>
      <c r="L75" s="217">
        <f>'data input'!$P$167</f>
        <v>65.924792778130765</v>
      </c>
    </row>
    <row r="76" spans="2:12" x14ac:dyDescent="0.2">
      <c r="B76" s="308" t="s">
        <v>86</v>
      </c>
      <c r="C76" s="215" t="s">
        <v>80</v>
      </c>
      <c r="D76" s="216">
        <f>'data input'!$L$86</f>
        <v>70.090905056479116</v>
      </c>
      <c r="E76" s="216">
        <f>'data input'!$L$87</f>
        <v>74.306585894209533</v>
      </c>
      <c r="F76" s="216">
        <f>'data input'!$L$88</f>
        <v>76.34274026257593</v>
      </c>
      <c r="G76" s="216">
        <f>'data input'!$L$89</f>
        <v>78.872897344741673</v>
      </c>
      <c r="H76" s="216">
        <f>'data input'!$L$90</f>
        <v>75.464386018275746</v>
      </c>
      <c r="I76" s="216">
        <f>'data input'!$L$91</f>
        <v>66.967810756438524</v>
      </c>
      <c r="J76" s="216">
        <f>'data input'!$L$92</f>
        <v>61.048313992087166</v>
      </c>
      <c r="K76" s="216">
        <f>'data input'!$L$93</f>
        <v>47.006130823564909</v>
      </c>
      <c r="L76" s="217">
        <f>'data input'!$L$94</f>
        <v>73.921513913220465</v>
      </c>
    </row>
    <row r="77" spans="2:12" x14ac:dyDescent="0.2">
      <c r="B77" s="309"/>
      <c r="C77" s="215" t="s">
        <v>29</v>
      </c>
      <c r="D77" s="216">
        <f>'data input'!$Q$159</f>
        <v>70.852022549798122</v>
      </c>
      <c r="E77" s="216">
        <f>'data input'!$Q$160</f>
        <v>74.886205707750392</v>
      </c>
      <c r="F77" s="216">
        <f>'data input'!$Q$161</f>
        <v>75.638459383653014</v>
      </c>
      <c r="G77" s="216">
        <f>'data input'!$Q$162</f>
        <v>74.848457049486754</v>
      </c>
      <c r="H77" s="216">
        <f>'data input'!$Q$163</f>
        <v>68.165605607628464</v>
      </c>
      <c r="I77" s="216">
        <f>'data input'!$Q$164</f>
        <v>54.962263004037396</v>
      </c>
      <c r="J77" s="216">
        <f>'data input'!$Q$165</f>
        <v>43.579207920792086</v>
      </c>
      <c r="K77" s="216">
        <f>'data input'!$Q$166</f>
        <v>30.938808664259927</v>
      </c>
      <c r="L77" s="217">
        <f>'data input'!$Q$167</f>
        <v>66.772899935153958</v>
      </c>
    </row>
    <row r="78" spans="2:12" x14ac:dyDescent="0.2">
      <c r="B78" s="308" t="s">
        <v>87</v>
      </c>
      <c r="C78" s="215" t="s">
        <v>80</v>
      </c>
      <c r="D78" s="216">
        <f>'data input'!$M$86</f>
        <v>70.825325894976416</v>
      </c>
      <c r="E78" s="216">
        <f>'data input'!$M$87</f>
        <v>75.139567617323138</v>
      </c>
      <c r="F78" s="216">
        <f>'data input'!$M$88</f>
        <v>76.732107220265917</v>
      </c>
      <c r="G78" s="216">
        <f>'data input'!$M$89</f>
        <v>78.442566059114071</v>
      </c>
      <c r="H78" s="216">
        <f>'data input'!$M$90</f>
        <v>76.2399792349227</v>
      </c>
      <c r="I78" s="216">
        <f>'data input'!$M$91</f>
        <v>68.10754437691206</v>
      </c>
      <c r="J78" s="216">
        <f>'data input'!$M$92</f>
        <v>63.121336113181535</v>
      </c>
      <c r="K78" s="216">
        <f>'data input'!$M$93</f>
        <v>47.684935259511221</v>
      </c>
      <c r="L78" s="217">
        <f>'data input'!$M$94</f>
        <v>74.423203055354989</v>
      </c>
    </row>
    <row r="79" spans="2:12" x14ac:dyDescent="0.2">
      <c r="B79" s="309"/>
      <c r="C79" s="215" t="s">
        <v>29</v>
      </c>
      <c r="D79" s="216">
        <f>'data input'!$R$159</f>
        <v>66.169189743843688</v>
      </c>
      <c r="E79" s="216">
        <f>'data input'!$R$160</f>
        <v>69.804789798504714</v>
      </c>
      <c r="F79" s="216">
        <f>'data input'!$R$161</f>
        <v>70.630545052383525</v>
      </c>
      <c r="G79" s="216">
        <f>'data input'!$R$162</f>
        <v>70.730395327888232</v>
      </c>
      <c r="H79" s="216">
        <f>'data input'!$R$163</f>
        <v>65.091664157442167</v>
      </c>
      <c r="I79" s="216">
        <f>'data input'!$R$164</f>
        <v>52.461298162214206</v>
      </c>
      <c r="J79" s="216">
        <f>'data input'!$R$165</f>
        <v>40.682427536231884</v>
      </c>
      <c r="K79" s="216">
        <f>'data input'!$R$166</f>
        <v>26.503629032258065</v>
      </c>
      <c r="L79" s="217">
        <f>'data input'!$R$167</f>
        <v>63.216890022754782</v>
      </c>
    </row>
    <row r="80" spans="2:12" x14ac:dyDescent="0.2">
      <c r="B80" s="308" t="s">
        <v>88</v>
      </c>
      <c r="C80" s="215" t="s">
        <v>80</v>
      </c>
      <c r="D80" s="216">
        <f>'data input'!$N$86</f>
        <v>72.067326083083685</v>
      </c>
      <c r="E80" s="216">
        <f>'data input'!$N$87</f>
        <v>75.733554013958582</v>
      </c>
      <c r="F80" s="216">
        <f>'data input'!$N$88</f>
        <v>76.78275851307356</v>
      </c>
      <c r="G80" s="216">
        <f>'data input'!$N$89</f>
        <v>77.933638149951491</v>
      </c>
      <c r="H80" s="216">
        <f>'data input'!$N$90</f>
        <v>76.124315844180344</v>
      </c>
      <c r="I80" s="216">
        <f>'data input'!$N$91</f>
        <v>67.180824220376607</v>
      </c>
      <c r="J80" s="216">
        <f>'data input'!$N$92</f>
        <v>61.257593672101621</v>
      </c>
      <c r="K80" s="216">
        <f>'data input'!$N$93</f>
        <v>43.843807690013662</v>
      </c>
      <c r="L80" s="217">
        <f>'data input'!$N$94</f>
        <v>74.089506094057938</v>
      </c>
    </row>
    <row r="81" spans="2:12" x14ac:dyDescent="0.2">
      <c r="B81" s="310"/>
      <c r="C81" s="218" t="s">
        <v>29</v>
      </c>
      <c r="D81" s="219">
        <f>'data input'!$S$159</f>
        <v>58.403257542670104</v>
      </c>
      <c r="E81" s="219">
        <f>'data input'!$S$160</f>
        <v>64.713691558101587</v>
      </c>
      <c r="F81" s="219">
        <f>'data input'!$S$161</f>
        <v>65.56868440759591</v>
      </c>
      <c r="G81" s="219">
        <f>'data input'!$S$162</f>
        <v>66.241919847181734</v>
      </c>
      <c r="H81" s="219">
        <f>'data input'!$S$163</f>
        <v>62.828943043002042</v>
      </c>
      <c r="I81" s="219">
        <f>'data input'!$S$164</f>
        <v>54.185180191167618</v>
      </c>
      <c r="J81" s="219">
        <f>'data input'!$S$165</f>
        <v>43.924861878453036</v>
      </c>
      <c r="K81" s="219">
        <f>'data input'!$S$166</f>
        <v>34.477976190476198</v>
      </c>
      <c r="L81" s="220">
        <f>'data input'!$S$167</f>
        <v>60.17770090627608</v>
      </c>
    </row>
  </sheetData>
  <mergeCells count="42">
    <mergeCell ref="B72:B73"/>
    <mergeCell ref="B74:B75"/>
    <mergeCell ref="B76:B77"/>
    <mergeCell ref="B78:B79"/>
    <mergeCell ref="B80:B81"/>
    <mergeCell ref="B70:C71"/>
    <mergeCell ref="B46:B47"/>
    <mergeCell ref="B48:B49"/>
    <mergeCell ref="B50:B51"/>
    <mergeCell ref="B52:B53"/>
    <mergeCell ref="B54:B55"/>
    <mergeCell ref="B57:C58"/>
    <mergeCell ref="B59:B60"/>
    <mergeCell ref="B61:B62"/>
    <mergeCell ref="B63:B64"/>
    <mergeCell ref="B65:B66"/>
    <mergeCell ref="B67:B68"/>
    <mergeCell ref="B26:B27"/>
    <mergeCell ref="B28:B29"/>
    <mergeCell ref="B44:C45"/>
    <mergeCell ref="D44:L44"/>
    <mergeCell ref="B33:B34"/>
    <mergeCell ref="B35:B36"/>
    <mergeCell ref="B37:B38"/>
    <mergeCell ref="B39:B40"/>
    <mergeCell ref="B41:B42"/>
    <mergeCell ref="D70:L70"/>
    <mergeCell ref="D57:L57"/>
    <mergeCell ref="D31:L31"/>
    <mergeCell ref="D18:L18"/>
    <mergeCell ref="B5:C6"/>
    <mergeCell ref="D5:L5"/>
    <mergeCell ref="B31:C32"/>
    <mergeCell ref="B7:B8"/>
    <mergeCell ref="B9:B10"/>
    <mergeCell ref="B11:B12"/>
    <mergeCell ref="B13:B14"/>
    <mergeCell ref="B15:B16"/>
    <mergeCell ref="B18:C19"/>
    <mergeCell ref="B20:B21"/>
    <mergeCell ref="B22:B23"/>
    <mergeCell ref="B24:B2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6"/>
  <sheetViews>
    <sheetView showGridLines="0" zoomScaleNormal="100" workbookViewId="0"/>
  </sheetViews>
  <sheetFormatPr defaultColWidth="8.75" defaultRowHeight="12.75" x14ac:dyDescent="0.2"/>
  <cols>
    <col min="1" max="1" width="9" style="23" customWidth="1"/>
    <col min="2" max="2" width="20.625" style="23" customWidth="1"/>
    <col min="3" max="4" width="12.625" style="23" customWidth="1"/>
    <col min="5" max="5" width="6.625" style="23" customWidth="1"/>
    <col min="6" max="6" width="12.625" style="27" customWidth="1"/>
    <col min="7" max="7" width="12.625" style="23" customWidth="1"/>
    <col min="8" max="8" width="6.625" style="23" customWidth="1"/>
    <col min="9" max="9" width="8.75" style="23" customWidth="1"/>
    <col min="10" max="10" width="10.5" style="23" bestFit="1" customWidth="1"/>
    <col min="11" max="11" width="8.75" style="28" customWidth="1"/>
    <col min="12" max="16384" width="8.75" style="23"/>
  </cols>
  <sheetData>
    <row r="1" spans="1:8" x14ac:dyDescent="0.2">
      <c r="A1"/>
    </row>
    <row r="2" spans="1:8" x14ac:dyDescent="0.2">
      <c r="A2" s="20" t="s">
        <v>130</v>
      </c>
      <c r="B2" s="29"/>
      <c r="C2" s="29"/>
      <c r="D2" s="29"/>
      <c r="E2" s="29"/>
    </row>
    <row r="3" spans="1:8" x14ac:dyDescent="0.2">
      <c r="B3" s="29"/>
      <c r="C3" s="29"/>
      <c r="D3" s="29"/>
      <c r="E3" s="29"/>
    </row>
    <row r="5" spans="1:8" x14ac:dyDescent="0.2">
      <c r="B5" s="316" t="s">
        <v>13</v>
      </c>
      <c r="C5" s="92" t="s">
        <v>18</v>
      </c>
      <c r="D5" s="318" t="s">
        <v>8</v>
      </c>
      <c r="E5" s="319"/>
      <c r="F5" s="87" t="s">
        <v>18</v>
      </c>
      <c r="G5" s="318" t="s">
        <v>8</v>
      </c>
      <c r="H5" s="319"/>
    </row>
    <row r="6" spans="1:8" ht="27" customHeight="1" x14ac:dyDescent="0.2">
      <c r="B6" s="317"/>
      <c r="C6" s="322" t="s">
        <v>31</v>
      </c>
      <c r="D6" s="321"/>
      <c r="E6" s="53" t="s">
        <v>12</v>
      </c>
      <c r="F6" s="320" t="s">
        <v>16</v>
      </c>
      <c r="G6" s="321"/>
      <c r="H6" s="53" t="s">
        <v>12</v>
      </c>
    </row>
    <row r="7" spans="1:8" x14ac:dyDescent="0.2">
      <c r="B7" s="194" t="s">
        <v>1</v>
      </c>
      <c r="C7" s="194">
        <f>'data input'!C15</f>
        <v>1406.2739999999999</v>
      </c>
      <c r="D7" s="194">
        <f>'data input'!E15</f>
        <v>19738.265288580169</v>
      </c>
      <c r="E7" s="233">
        <f>'data input'!F15</f>
        <v>2.4051939192925342</v>
      </c>
      <c r="F7" s="195">
        <f>'data input'!D15</f>
        <v>3.899</v>
      </c>
      <c r="G7" s="195">
        <f>'data input'!G15</f>
        <v>35.612633017974659</v>
      </c>
      <c r="H7" s="235">
        <f>'data input'!H15</f>
        <v>5.2645560586753284</v>
      </c>
    </row>
    <row r="8" spans="1:8" x14ac:dyDescent="0.2">
      <c r="B8" s="194" t="s">
        <v>2</v>
      </c>
      <c r="C8" s="194">
        <f>'data input'!C16</f>
        <v>886.81899999999996</v>
      </c>
      <c r="D8" s="194">
        <f>'data input'!E16</f>
        <v>25483.845721465372</v>
      </c>
      <c r="E8" s="233">
        <f>'data input'!F16</f>
        <v>7.5872244254810832</v>
      </c>
      <c r="F8" s="195">
        <f>'data input'!D16</f>
        <v>2.883</v>
      </c>
      <c r="G8" s="195">
        <f>'data input'!G16</f>
        <v>45.066188272124492</v>
      </c>
      <c r="H8" s="235">
        <f>'data input'!H16</f>
        <v>6.7881759855947523</v>
      </c>
    </row>
    <row r="9" spans="1:8" x14ac:dyDescent="0.2">
      <c r="B9" s="194" t="s">
        <v>3</v>
      </c>
      <c r="C9" s="194">
        <f>'data input'!C17</f>
        <v>1122.261</v>
      </c>
      <c r="D9" s="194">
        <f>'data input'!E17</f>
        <v>4419.1558756251106</v>
      </c>
      <c r="E9" s="233">
        <f>'data input'!F17</f>
        <v>17.477988005290101</v>
      </c>
      <c r="F9" s="195">
        <f>'data input'!D17</f>
        <v>2.4569999999999999</v>
      </c>
      <c r="G9" s="195">
        <f>'data input'!G17</f>
        <v>6.8803869967089106</v>
      </c>
      <c r="H9" s="235">
        <f>'data input'!H17</f>
        <v>16.319947384077601</v>
      </c>
    </row>
    <row r="10" spans="1:8" x14ac:dyDescent="0.2">
      <c r="B10" s="158" t="s">
        <v>4</v>
      </c>
      <c r="C10" s="161">
        <f>'data input'!C18</f>
        <v>3394.404</v>
      </c>
      <c r="D10" s="161">
        <f>'data input'!E18</f>
        <v>49641.266885670651</v>
      </c>
      <c r="E10" s="234">
        <f>'data input'!F18</f>
        <v>4.8833896818906926</v>
      </c>
      <c r="F10" s="159">
        <f>'data input'!D18</f>
        <v>9.15</v>
      </c>
      <c r="G10" s="159">
        <f>'data input'!G18</f>
        <v>87.559208286808058</v>
      </c>
      <c r="H10" s="236">
        <f>'data input'!H18</f>
        <v>4.2937564212376218</v>
      </c>
    </row>
    <row r="12" spans="1:8" x14ac:dyDescent="0.2">
      <c r="B12" s="142"/>
    </row>
    <row r="13" spans="1:8" x14ac:dyDescent="0.2">
      <c r="B13" s="142"/>
    </row>
    <row r="14" spans="1:8" x14ac:dyDescent="0.2">
      <c r="B14" s="142"/>
    </row>
    <row r="16" spans="1:8" x14ac:dyDescent="0.2">
      <c r="B16" s="156"/>
    </row>
  </sheetData>
  <mergeCells count="5">
    <mergeCell ref="B5:B6"/>
    <mergeCell ref="G5:H5"/>
    <mergeCell ref="F6:G6"/>
    <mergeCell ref="D5:E5"/>
    <mergeCell ref="C6:D6"/>
  </mergeCells>
  <pageMargins left="0.75" right="0.75" top="1" bottom="1" header="0.5" footer="0.5"/>
  <pageSetup paperSize="9" scale="5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A1:I10"/>
  <sheetViews>
    <sheetView showGridLines="0" zoomScaleNormal="100" workbookViewId="0"/>
  </sheetViews>
  <sheetFormatPr defaultColWidth="8.75" defaultRowHeight="12.75" x14ac:dyDescent="0.2"/>
  <cols>
    <col min="1" max="1" width="9" style="23" customWidth="1"/>
    <col min="2" max="2" width="15.625" style="23" customWidth="1"/>
    <col min="3" max="3" width="12.625" style="27" customWidth="1"/>
    <col min="4" max="4" width="12.625" style="23" customWidth="1"/>
    <col min="5" max="5" width="6.625" style="23" customWidth="1"/>
    <col min="6" max="6" width="12.625" style="27" customWidth="1"/>
    <col min="7" max="7" width="8.75" style="23" customWidth="1"/>
    <col min="8" max="8" width="10.5" style="23" bestFit="1" customWidth="1"/>
    <col min="9" max="9" width="8.75" style="28" customWidth="1"/>
    <col min="10" max="16384" width="8.75" style="23"/>
  </cols>
  <sheetData>
    <row r="1" spans="1:6" x14ac:dyDescent="0.2">
      <c r="A1"/>
    </row>
    <row r="2" spans="1:6" x14ac:dyDescent="0.2">
      <c r="A2" s="20" t="s">
        <v>131</v>
      </c>
      <c r="B2" s="29"/>
    </row>
    <row r="3" spans="1:6" x14ac:dyDescent="0.2">
      <c r="B3" s="29"/>
    </row>
    <row r="5" spans="1:6" x14ac:dyDescent="0.2">
      <c r="B5" s="323" t="s">
        <v>13</v>
      </c>
      <c r="C5" s="87" t="s">
        <v>18</v>
      </c>
      <c r="D5" s="318" t="s">
        <v>8</v>
      </c>
      <c r="E5" s="319"/>
      <c r="F5" s="88" t="s">
        <v>11</v>
      </c>
    </row>
    <row r="6" spans="1:6" ht="27" customHeight="1" x14ac:dyDescent="0.2">
      <c r="B6" s="317"/>
      <c r="C6" s="320" t="s">
        <v>16</v>
      </c>
      <c r="D6" s="321"/>
      <c r="E6" s="53" t="s">
        <v>12</v>
      </c>
      <c r="F6" s="54" t="s">
        <v>16</v>
      </c>
    </row>
    <row r="7" spans="1:6" x14ac:dyDescent="0.2">
      <c r="B7" s="194" t="s">
        <v>1</v>
      </c>
      <c r="C7" s="195">
        <f>'data input'!O5</f>
        <v>8.8074399999999997</v>
      </c>
      <c r="D7" s="195">
        <f>'data input'!P5</f>
        <v>9.74071</v>
      </c>
      <c r="E7" s="235">
        <f>'data input'!Q5</f>
        <v>10.175630784272514</v>
      </c>
      <c r="F7" s="196">
        <f t="shared" ref="F7" si="0">C7+D7</f>
        <v>18.54815</v>
      </c>
    </row>
    <row r="8" spans="1:6" x14ac:dyDescent="0.2">
      <c r="B8" s="194" t="s">
        <v>2</v>
      </c>
      <c r="C8" s="197">
        <f>'data input'!O6</f>
        <v>39.003819999999997</v>
      </c>
      <c r="D8" s="197">
        <f>'data input'!P6</f>
        <v>41.437429999999999</v>
      </c>
      <c r="E8" s="237">
        <f>'data input'!Q6</f>
        <v>5.4742342577277183</v>
      </c>
      <c r="F8" s="196">
        <f t="shared" ref="F8:F9" si="1">C8+D8</f>
        <v>80.441249999999997</v>
      </c>
    </row>
    <row r="9" spans="1:6" x14ac:dyDescent="0.2">
      <c r="B9" s="194" t="s">
        <v>3</v>
      </c>
      <c r="C9" s="197">
        <f>'data input'!O7</f>
        <v>6.5398800000000001</v>
      </c>
      <c r="D9" s="197">
        <f>'data input'!P7</f>
        <v>3.16818</v>
      </c>
      <c r="E9" s="237">
        <f>'data input'!Q7</f>
        <v>17.62</v>
      </c>
      <c r="F9" s="196">
        <f t="shared" si="1"/>
        <v>9.7080599999999997</v>
      </c>
    </row>
    <row r="10" spans="1:6" x14ac:dyDescent="0.2">
      <c r="B10" s="158" t="s">
        <v>4</v>
      </c>
      <c r="C10" s="159">
        <f>'data input'!O8</f>
        <v>54.351140000000001</v>
      </c>
      <c r="D10" s="159">
        <f>'data input'!P8</f>
        <v>54.346319999999999</v>
      </c>
      <c r="E10" s="236">
        <f>'data input'!Q8</f>
        <v>4.6693868885403669</v>
      </c>
      <c r="F10" s="160">
        <f>C10+D10</f>
        <v>108.69746000000001</v>
      </c>
    </row>
  </sheetData>
  <mergeCells count="3">
    <mergeCell ref="C6:D6"/>
    <mergeCell ref="D5:E5"/>
    <mergeCell ref="B5:B6"/>
  </mergeCells>
  <phoneticPr fontId="13" type="noConversion"/>
  <pageMargins left="0.75" right="0.75" top="1" bottom="1" header="0.5" footer="0.5"/>
  <pageSetup paperSize="9" scale="5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Charts</vt:lpstr>
      </vt:variant>
      <vt:variant>
        <vt:i4>16</vt:i4>
      </vt:variant>
    </vt:vector>
  </HeadingPairs>
  <TitlesOfParts>
    <vt:vector size="35" baseType="lpstr">
      <vt:lpstr>Index</vt:lpstr>
      <vt:lpstr>Table 1</vt:lpstr>
      <vt:lpstr>Table 2</vt:lpstr>
      <vt:lpstr>Table 3</vt:lpstr>
      <vt:lpstr>Table 4</vt:lpstr>
      <vt:lpstr>Table 5(standard)</vt:lpstr>
      <vt:lpstr>Table 5</vt:lpstr>
      <vt:lpstr>Table 6</vt:lpstr>
      <vt:lpstr>Table 7</vt:lpstr>
      <vt:lpstr>Table 8</vt:lpstr>
      <vt:lpstr>Table 9</vt:lpstr>
      <vt:lpstr>Table 10</vt:lpstr>
      <vt:lpstr>data input</vt:lpstr>
      <vt:lpstr>data for Figure 2</vt:lpstr>
      <vt:lpstr>data for Figure 3</vt:lpstr>
      <vt:lpstr>data for Figure 4</vt:lpstr>
      <vt:lpstr>data for Figure 5</vt:lpstr>
      <vt:lpstr>data for Figure 6</vt:lpstr>
      <vt:lpstr>data for Figure 7</vt:lpstr>
      <vt:lpstr>Figure 1</vt:lpstr>
      <vt:lpstr>Figure 1 REPORT</vt:lpstr>
      <vt:lpstr>Figure 2</vt:lpstr>
      <vt:lpstr>Figure 2 REPORT</vt:lpstr>
      <vt:lpstr>Figure 3 </vt:lpstr>
      <vt:lpstr>Figure 3 REPORT</vt:lpstr>
      <vt:lpstr>Figure 4</vt:lpstr>
      <vt:lpstr>Figure 4 REPORT</vt:lpstr>
      <vt:lpstr>Figure 5a</vt:lpstr>
      <vt:lpstr>Figure 5a REPORT</vt:lpstr>
      <vt:lpstr>Figure 5b</vt:lpstr>
      <vt:lpstr>Figure 5b REPORT</vt:lpstr>
      <vt:lpstr>Figure 6</vt:lpstr>
      <vt:lpstr>Figure 6 REPORT</vt:lpstr>
      <vt:lpstr>Figure 7</vt:lpstr>
      <vt:lpstr>Figure 7 REPORT</vt:lpstr>
    </vt:vector>
  </TitlesOfParts>
  <Company>Forestry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Shona Cameron</dc:creator>
  <cp:lastModifiedBy>Wright, Victoria</cp:lastModifiedBy>
  <cp:lastPrinted>2016-03-04T14:38:55Z</cp:lastPrinted>
  <dcterms:created xsi:type="dcterms:W3CDTF">2014-02-18T11:45:34Z</dcterms:created>
  <dcterms:modified xsi:type="dcterms:W3CDTF">2016-08-31T13:57:32Z</dcterms:modified>
</cp:coreProperties>
</file>