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24915" windowHeight="11700"/>
  </bookViews>
  <sheets>
    <sheet name="Index" sheetId="18" r:id="rId1"/>
    <sheet name="Table S1" sheetId="7" r:id="rId2"/>
    <sheet name="Table S2" sheetId="11" r:id="rId3"/>
    <sheet name="Table S3" sheetId="12" r:id="rId4"/>
    <sheet name="Table S4" sheetId="13" r:id="rId5"/>
    <sheet name="Table S5" sheetId="14" r:id="rId6"/>
    <sheet name="Table S6" sheetId="15" r:id="rId7"/>
    <sheet name="Table S7" sheetId="16" r:id="rId8"/>
    <sheet name="Table S8" sheetId="17" r:id="rId9"/>
    <sheet name="Table S9" sheetId="6" r:id="rId10"/>
    <sheet name="Table S10" sheetId="5" r:id="rId11"/>
    <sheet name="Table S11" sheetId="8" r:id="rId12"/>
    <sheet name="Table S12" sheetId="1" r:id="rId13"/>
    <sheet name="Table S13" sheetId="9" r:id="rId14"/>
    <sheet name="Table S14" sheetId="3" r:id="rId15"/>
    <sheet name="Table S15" sheetId="10" r:id="rId16"/>
    <sheet name="Table S16" sheetId="4" r:id="rId17"/>
  </sheets>
  <calcPr calcId="145621"/>
</workbook>
</file>

<file path=xl/calcChain.xml><?xml version="1.0" encoding="utf-8"?>
<calcChain xmlns="http://schemas.openxmlformats.org/spreadsheetml/2006/main">
  <c r="C22" i="18" l="1"/>
  <c r="C20" i="18"/>
  <c r="C21" i="18"/>
  <c r="C18" i="18"/>
  <c r="C19" i="18"/>
  <c r="C17" i="18"/>
  <c r="C16" i="18"/>
  <c r="C15" i="18"/>
  <c r="C14" i="18"/>
  <c r="C13" i="18"/>
  <c r="C12" i="18"/>
  <c r="C11" i="18"/>
  <c r="C10" i="18"/>
  <c r="C9" i="18"/>
  <c r="C8" i="18"/>
  <c r="C7" i="18"/>
  <c r="E117" i="11" l="1"/>
  <c r="E118" i="11" s="1"/>
  <c r="D118" i="11"/>
  <c r="C118" i="11"/>
  <c r="D125" i="5"/>
  <c r="E125" i="5"/>
  <c r="C125" i="5"/>
  <c r="C124" i="5"/>
  <c r="D36" i="6"/>
  <c r="E36" i="6"/>
  <c r="C36" i="6"/>
  <c r="D32" i="6"/>
  <c r="E32" i="6"/>
  <c r="C32" i="6"/>
  <c r="E6" i="6"/>
  <c r="D6" i="6"/>
  <c r="C6" i="6"/>
  <c r="D124" i="5"/>
  <c r="E97" i="5"/>
  <c r="D97" i="5"/>
  <c r="E121" i="5"/>
  <c r="D121" i="5"/>
  <c r="C97" i="5"/>
  <c r="D95" i="5"/>
  <c r="E91" i="5"/>
  <c r="D91" i="5"/>
  <c r="D67" i="5"/>
  <c r="E67" i="5"/>
  <c r="C67" i="5"/>
  <c r="C65" i="5"/>
  <c r="E61" i="5"/>
  <c r="D61" i="5"/>
  <c r="D36" i="5"/>
  <c r="E36" i="5"/>
  <c r="C36" i="5"/>
  <c r="D34" i="5"/>
  <c r="E34" i="5"/>
  <c r="C34" i="5"/>
  <c r="D30" i="5"/>
  <c r="E30" i="5"/>
  <c r="C30" i="5"/>
  <c r="D7" i="5"/>
  <c r="E7" i="5"/>
  <c r="C7" i="5"/>
  <c r="E37" i="8"/>
  <c r="D33" i="8"/>
  <c r="E33" i="8"/>
  <c r="C33" i="8"/>
  <c r="D7" i="8"/>
  <c r="E7" i="8"/>
  <c r="C7" i="8"/>
  <c r="E29" i="12"/>
  <c r="D29" i="12"/>
  <c r="C29" i="12"/>
  <c r="E19" i="12"/>
  <c r="C19" i="12"/>
  <c r="E7" i="12"/>
  <c r="D7" i="12"/>
  <c r="C7" i="12"/>
  <c r="D107" i="13"/>
  <c r="E108" i="13"/>
  <c r="D101" i="13"/>
  <c r="E101" i="13"/>
  <c r="C101" i="13"/>
  <c r="E94" i="13"/>
  <c r="C94" i="13"/>
  <c r="D84" i="13"/>
  <c r="E84" i="13"/>
  <c r="C84" i="13"/>
  <c r="D77" i="13"/>
  <c r="E77" i="13"/>
  <c r="C77" i="13"/>
  <c r="E69" i="13"/>
  <c r="C69" i="13"/>
  <c r="D60" i="13"/>
  <c r="E60" i="13"/>
  <c r="C60" i="13"/>
  <c r="E58" i="13"/>
  <c r="D58" i="13"/>
  <c r="C58" i="13"/>
  <c r="E52" i="13"/>
  <c r="D52" i="13"/>
  <c r="E44" i="13"/>
  <c r="C44" i="13"/>
  <c r="D34" i="13"/>
  <c r="E34" i="13"/>
  <c r="C34" i="13"/>
  <c r="E26" i="13"/>
  <c r="D26" i="13"/>
  <c r="C26" i="13"/>
  <c r="E18" i="13"/>
  <c r="C18" i="13"/>
  <c r="D8" i="13"/>
  <c r="E8" i="13"/>
  <c r="C8" i="13"/>
  <c r="C115" i="1"/>
  <c r="D92" i="1"/>
  <c r="E92" i="1"/>
  <c r="C92" i="1"/>
  <c r="E90" i="1"/>
  <c r="D86" i="1"/>
  <c r="E86" i="1"/>
  <c r="C86" i="1"/>
  <c r="D63" i="1"/>
  <c r="E63" i="1"/>
  <c r="C63" i="1"/>
  <c r="D61" i="1"/>
  <c r="E61" i="1"/>
  <c r="C61" i="1"/>
  <c r="E57" i="1"/>
  <c r="D57" i="1"/>
  <c r="D34" i="1"/>
  <c r="E34" i="1"/>
  <c r="C34" i="1"/>
  <c r="E32" i="1"/>
  <c r="D32" i="1"/>
  <c r="C32" i="1"/>
  <c r="D29" i="1"/>
  <c r="E29" i="1"/>
  <c r="C29" i="1"/>
  <c r="D8" i="1"/>
  <c r="E8" i="1"/>
  <c r="C8" i="1"/>
  <c r="D103" i="15"/>
  <c r="C103" i="15"/>
  <c r="D97" i="15"/>
  <c r="E97" i="15"/>
  <c r="C97" i="15"/>
  <c r="E92" i="15"/>
  <c r="C92" i="15"/>
  <c r="D82" i="15"/>
  <c r="E82" i="15"/>
  <c r="C82" i="15"/>
  <c r="E74" i="15"/>
  <c r="D74" i="15"/>
  <c r="C74" i="15"/>
  <c r="E66" i="15"/>
  <c r="C66" i="15"/>
  <c r="D56" i="15"/>
  <c r="E56" i="15"/>
  <c r="C56" i="15"/>
  <c r="E54" i="15"/>
  <c r="D54" i="15"/>
  <c r="C54" i="15"/>
  <c r="E48" i="15"/>
  <c r="D48" i="15"/>
  <c r="E42" i="15"/>
  <c r="C42" i="15"/>
  <c r="D33" i="15"/>
  <c r="E33" i="15"/>
  <c r="C33" i="15"/>
  <c r="C31" i="15"/>
  <c r="E25" i="15"/>
  <c r="D25" i="15"/>
  <c r="E17" i="15"/>
  <c r="C17" i="15"/>
  <c r="E8" i="15"/>
  <c r="D8" i="15"/>
  <c r="C8" i="15"/>
  <c r="C86" i="3"/>
  <c r="E109" i="3"/>
  <c r="D109" i="3"/>
  <c r="C109" i="3"/>
  <c r="E106" i="3"/>
  <c r="D106" i="3"/>
  <c r="D86" i="3"/>
  <c r="E86" i="3"/>
  <c r="E84" i="3"/>
  <c r="D84" i="3"/>
  <c r="C84" i="3"/>
  <c r="E80" i="3"/>
  <c r="D80" i="3"/>
  <c r="D60" i="3"/>
  <c r="E60" i="3"/>
  <c r="C60" i="3"/>
  <c r="C58" i="3"/>
  <c r="E54" i="3"/>
  <c r="D54" i="3"/>
  <c r="D30" i="3"/>
  <c r="E30" i="3"/>
  <c r="C30" i="3"/>
  <c r="E28" i="3"/>
  <c r="D28" i="3"/>
  <c r="C28" i="3"/>
  <c r="D24" i="3"/>
  <c r="E24" i="3"/>
  <c r="C24" i="3"/>
  <c r="D8" i="3"/>
  <c r="E8" i="3"/>
  <c r="C8" i="3"/>
  <c r="D23" i="16"/>
  <c r="E23" i="16"/>
  <c r="C23" i="16"/>
  <c r="E15" i="16"/>
  <c r="C15" i="16"/>
  <c r="D7" i="16"/>
  <c r="E7" i="16"/>
  <c r="C7" i="16"/>
  <c r="E33" i="10"/>
  <c r="D29" i="10"/>
  <c r="E29" i="10"/>
  <c r="C29" i="10"/>
  <c r="D7" i="10"/>
  <c r="E7" i="10"/>
  <c r="C7" i="10"/>
  <c r="E78" i="17"/>
  <c r="D77" i="17"/>
  <c r="C77" i="17"/>
  <c r="D72" i="17"/>
  <c r="E72" i="17"/>
  <c r="C72" i="17"/>
  <c r="E68" i="17"/>
  <c r="C68" i="17"/>
  <c r="D62" i="17"/>
  <c r="E62" i="17"/>
  <c r="C62" i="17"/>
  <c r="C60" i="17"/>
  <c r="E57" i="17"/>
  <c r="D57" i="17"/>
  <c r="E53" i="17"/>
  <c r="C53" i="17"/>
  <c r="D47" i="17"/>
  <c r="E47" i="17"/>
  <c r="C47" i="17"/>
  <c r="E45" i="17"/>
  <c r="D45" i="17"/>
  <c r="C45" i="17"/>
  <c r="E40" i="17"/>
  <c r="D40" i="17"/>
  <c r="E33" i="17"/>
  <c r="C33" i="17"/>
  <c r="D25" i="17"/>
  <c r="E25" i="17"/>
  <c r="C25" i="17"/>
  <c r="E23" i="17"/>
  <c r="D23" i="17"/>
  <c r="C23" i="17"/>
  <c r="E19" i="17"/>
  <c r="D19" i="17"/>
  <c r="E14" i="17"/>
  <c r="C14" i="17"/>
  <c r="D8" i="17"/>
  <c r="E8" i="17"/>
  <c r="C8" i="17"/>
  <c r="E83" i="4"/>
  <c r="C83" i="4"/>
  <c r="C82" i="4"/>
  <c r="E79" i="4"/>
  <c r="D79" i="4"/>
  <c r="D71" i="4"/>
  <c r="E71" i="4"/>
  <c r="C71" i="4"/>
  <c r="E65" i="4"/>
  <c r="D65" i="4"/>
  <c r="D53" i="4"/>
  <c r="E53" i="4"/>
  <c r="C53" i="4"/>
  <c r="E51" i="4"/>
  <c r="E47" i="4"/>
  <c r="D47" i="4"/>
  <c r="D27" i="4"/>
  <c r="E27" i="4"/>
  <c r="C27" i="4"/>
  <c r="E25" i="4"/>
  <c r="D25" i="4"/>
  <c r="C25" i="4"/>
  <c r="E22" i="4"/>
  <c r="D22" i="4"/>
  <c r="D8" i="4"/>
  <c r="E8" i="4"/>
  <c r="C8" i="4"/>
  <c r="E115" i="1" l="1"/>
  <c r="D115" i="1"/>
  <c r="E124" i="5"/>
  <c r="E107" i="13"/>
  <c r="C107" i="13"/>
  <c r="D117" i="11"/>
  <c r="C117" i="11"/>
  <c r="C108" i="13"/>
  <c r="E39" i="12"/>
  <c r="D39" i="12"/>
  <c r="C39" i="12"/>
  <c r="E77" i="17" l="1"/>
  <c r="E60" i="17"/>
  <c r="D60" i="17"/>
  <c r="E31" i="16"/>
  <c r="D31" i="16"/>
  <c r="C31" i="16"/>
  <c r="E103" i="15"/>
  <c r="E80" i="15"/>
  <c r="D80" i="15"/>
  <c r="C80" i="15"/>
  <c r="E31" i="15"/>
  <c r="D31" i="15"/>
  <c r="E37" i="14"/>
  <c r="D37" i="14"/>
  <c r="C37" i="14"/>
  <c r="E82" i="13"/>
  <c r="D82" i="13"/>
  <c r="C82" i="13"/>
  <c r="E32" i="13"/>
  <c r="D32" i="13"/>
  <c r="C32" i="13"/>
  <c r="E90" i="11"/>
  <c r="D90" i="11"/>
  <c r="C90" i="11"/>
  <c r="E63" i="11"/>
  <c r="D63" i="11"/>
  <c r="C63" i="11"/>
  <c r="E34" i="11"/>
  <c r="D34" i="11"/>
  <c r="C34" i="11"/>
  <c r="D33" i="10"/>
  <c r="C33" i="10"/>
  <c r="E35" i="9"/>
  <c r="D35" i="9"/>
  <c r="C35" i="9"/>
  <c r="D37" i="8"/>
  <c r="C37" i="8"/>
  <c r="D78" i="17" l="1"/>
  <c r="C78" i="17"/>
  <c r="D104" i="15"/>
  <c r="C104" i="15"/>
  <c r="E104" i="15"/>
  <c r="D108" i="13"/>
  <c r="E95" i="5" l="1"/>
  <c r="C95" i="5"/>
  <c r="E65" i="5"/>
  <c r="D65" i="5"/>
  <c r="E82" i="4"/>
  <c r="D82" i="4"/>
  <c r="E69" i="4"/>
  <c r="D69" i="4"/>
  <c r="C69" i="4"/>
  <c r="D51" i="4"/>
  <c r="C51" i="4"/>
  <c r="E58" i="3"/>
  <c r="D58" i="3"/>
  <c r="D90" i="1"/>
  <c r="C90" i="1"/>
  <c r="E116" i="1"/>
  <c r="D116" i="1" l="1"/>
  <c r="D83" i="4"/>
  <c r="D110" i="3"/>
  <c r="C110" i="3"/>
  <c r="E110" i="3"/>
  <c r="C116" i="1"/>
</calcChain>
</file>

<file path=xl/sharedStrings.xml><?xml version="1.0" encoding="utf-8"?>
<sst xmlns="http://schemas.openxmlformats.org/spreadsheetml/2006/main" count="1330" uniqueCount="127">
  <si>
    <t>England</t>
  </si>
  <si>
    <t>Ground under development</t>
  </si>
  <si>
    <t>Scotland</t>
  </si>
  <si>
    <t>Wales</t>
  </si>
  <si>
    <t>Great Britain</t>
  </si>
  <si>
    <t>(ha)</t>
  </si>
  <si>
    <t>Change at the edge 
of woodland</t>
  </si>
  <si>
    <t>Change inside 
woodland</t>
  </si>
  <si>
    <t>2012/13 ̶  2013/14</t>
  </si>
  <si>
    <t xml:space="preserve">2014/15 </t>
  </si>
  <si>
    <t>Broadleaved</t>
  </si>
  <si>
    <t>Conifer</t>
  </si>
  <si>
    <t>Felled</t>
  </si>
  <si>
    <t>Mixed mainly broadleaved</t>
  </si>
  <si>
    <t>Mixed mainly conifer</t>
  </si>
  <si>
    <t>Young trees</t>
  </si>
  <si>
    <t>Shrub</t>
  </si>
  <si>
    <t>Low density</t>
  </si>
  <si>
    <t>Cloud/shadow</t>
  </si>
  <si>
    <t>Uncertain</t>
  </si>
  <si>
    <t>Bare area</t>
  </si>
  <si>
    <t>Grassland</t>
  </si>
  <si>
    <t>Urban/Buildings</t>
  </si>
  <si>
    <t>Wind farm</t>
  </si>
  <si>
    <t>Other vegetation</t>
  </si>
  <si>
    <t>Cropped land</t>
  </si>
  <si>
    <t>Mineral extraction area</t>
  </si>
  <si>
    <t>Landfill</t>
  </si>
  <si>
    <t>Other energy production and distribution areas</t>
  </si>
  <si>
    <t>Water storage and treatment area</t>
  </si>
  <si>
    <t>Cemetery and crematoria area</t>
  </si>
  <si>
    <t>Other utilities and infrastructures</t>
  </si>
  <si>
    <t>Residential area</t>
  </si>
  <si>
    <t>Communal residential area</t>
  </si>
  <si>
    <t>Retail buildings and grounds</t>
  </si>
  <si>
    <t>Industrial buildings and grounds</t>
  </si>
  <si>
    <t>Community service buildings and grounds</t>
  </si>
  <si>
    <t>Recreational and leisure buildings and grounds</t>
  </si>
  <si>
    <t>Golf course buildings and grounds</t>
  </si>
  <si>
    <t>Road or railways</t>
  </si>
  <si>
    <t>Tracks or paths</t>
  </si>
  <si>
    <t>Public car park</t>
  </si>
  <si>
    <t>Waterways</t>
  </si>
  <si>
    <t>Other transport infrastructures</t>
  </si>
  <si>
    <t>Water feature</t>
  </si>
  <si>
    <t>Expired New planting scheme</t>
  </si>
  <si>
    <t>Grand total</t>
  </si>
  <si>
    <t>Total</t>
  </si>
  <si>
    <t>Causes of change at the edge of woodland by observation period in England</t>
  </si>
  <si>
    <r>
      <t xml:space="preserve">2006/07 ̶  2008/09 </t>
    </r>
    <r>
      <rPr>
        <vertAlign val="superscript"/>
        <sz val="12"/>
        <rFont val="Verdana"/>
        <family val="2"/>
      </rPr>
      <t>1</t>
    </r>
  </si>
  <si>
    <r>
      <t xml:space="preserve">2009/10 ̶  2011/12 </t>
    </r>
    <r>
      <rPr>
        <b/>
        <vertAlign val="superscript"/>
        <sz val="12"/>
        <rFont val="Verdana"/>
        <family val="2"/>
      </rPr>
      <t>1</t>
    </r>
  </si>
  <si>
    <r>
      <t xml:space="preserve">2009/10 ̶  2011/12 </t>
    </r>
    <r>
      <rPr>
        <vertAlign val="superscript"/>
        <sz val="12"/>
        <rFont val="Verdana"/>
        <family val="2"/>
      </rPr>
      <t>1</t>
    </r>
  </si>
  <si>
    <t>Total 
change</t>
  </si>
  <si>
    <t>Causes of change at the edge of woodland in England within observation periods 2006-2015</t>
  </si>
  <si>
    <t>Ground prepared for planting</t>
  </si>
  <si>
    <t xml:space="preserve">Causes of change by observation period in Great Britain </t>
  </si>
  <si>
    <t xml:space="preserve">Causes of change within observation periods in Great Britain 2006-2015 </t>
  </si>
  <si>
    <t>Types of change by observation period in England</t>
  </si>
  <si>
    <t>Table S1</t>
  </si>
  <si>
    <t xml:space="preserve">Types of change within observation periods in Great Britain 2006-2015 </t>
  </si>
  <si>
    <t>Notes for table above:</t>
  </si>
  <si>
    <t>1.  Estimates are derived from earth observation.</t>
  </si>
  <si>
    <t>2.  ‘Change at the edge of woodland’ = woodland loss at the periphery of the woodland.</t>
  </si>
  <si>
    <t>3.  IFT = interpreted forest type: conifer, broadleaved, shrub, felled etc.</t>
  </si>
  <si>
    <t>Return to Index Tab</t>
  </si>
  <si>
    <t>5.  There was very little ground under development observed inside woodland. What was observed was included within woodland loss, hence the class is not within the table.</t>
  </si>
  <si>
    <t>4.  There was very little ground under development observed inside woodland. What was observed was included within woodland loss, hence the class is not within the table.</t>
  </si>
  <si>
    <t>Types of change by observation period in Great Britain</t>
  </si>
  <si>
    <t>Table S2</t>
  </si>
  <si>
    <t>2.  Estimates are derived from earth observation.</t>
  </si>
  <si>
    <t>3.  ‘Change at the edge of woodland’ = woodland loss at the periphery of the woodland.</t>
  </si>
  <si>
    <t>4.  IFT = interpreted forest type: conifer, broadleaved, shrub, felled etc.</t>
  </si>
  <si>
    <r>
      <t xml:space="preserve">1.  </t>
    </r>
    <r>
      <rPr>
        <vertAlign val="superscript"/>
        <sz val="12"/>
        <rFont val="Verdana"/>
        <family val="2"/>
      </rPr>
      <t>(1)</t>
    </r>
    <r>
      <rPr>
        <sz val="12"/>
        <rFont val="Verdana"/>
        <family val="2"/>
      </rPr>
      <t xml:space="preserve"> Includes three whole years.</t>
    </r>
  </si>
  <si>
    <t>Table S3</t>
  </si>
  <si>
    <t xml:space="preserve">Types of change within observation periods in England 2006-2015 </t>
  </si>
  <si>
    <t xml:space="preserve">Types of change within observation periods in Scotland 2006-2015 </t>
  </si>
  <si>
    <t>Table S5</t>
  </si>
  <si>
    <t>Types of change by observation period in Scotland</t>
  </si>
  <si>
    <t>Table S6</t>
  </si>
  <si>
    <t xml:space="preserve">Types of change within observation periods in Wales 2006-2015 </t>
  </si>
  <si>
    <t>Table S7</t>
  </si>
  <si>
    <t>Table S8</t>
  </si>
  <si>
    <t>Types of change by observation period in Wales</t>
  </si>
  <si>
    <t xml:space="preserve">Causes of change within observation periods in Scotland 2006-2015 </t>
  </si>
  <si>
    <t>Table S9</t>
  </si>
  <si>
    <t>Table S13</t>
  </si>
  <si>
    <t>2.  Change at the edge of woodland = woodland loss at the periphery of the woodland.</t>
  </si>
  <si>
    <t xml:space="preserve">5.  The amounts of each category will change over time as new clearfell and transition woodland are monitored over the 10-year period after clearfell. </t>
  </si>
  <si>
    <t>4.  ‘Newly established habitat’ represents a change to non-woodland vegetation. This may reflect planned habitat restoration. Further analysis of management plans would be required to confirm this.</t>
  </si>
  <si>
    <t>5.  Ground under development was included within the Urban and buildings class inside woodlands.</t>
  </si>
  <si>
    <t>3.  Change at the edge of woodland = woodland loss at the periphery of the woodland.</t>
  </si>
  <si>
    <t xml:space="preserve">6.  The amounts of each category will change over time as new clearfell and transition woodland are monitored over the 10-year period after clearfell. </t>
  </si>
  <si>
    <t>3.  ‘Newly established habitat’ represents a change to non-woodland vegetation. This may reflect planned habitat restoration. Further analysis of management plans would be required to confirm this.</t>
  </si>
  <si>
    <t>4.  Ground under development was included within the Urban and buildings class inside woodlands.</t>
  </si>
  <si>
    <t>Causes of change by observation period in Scotland</t>
  </si>
  <si>
    <t>Table S14</t>
  </si>
  <si>
    <t xml:space="preserve">Causes of change within observation periods in Wales 2006-2015 </t>
  </si>
  <si>
    <t>Table S15</t>
  </si>
  <si>
    <t>Causes of change by observation period in Wales</t>
  </si>
  <si>
    <t>Table S16</t>
  </si>
  <si>
    <t xml:space="preserve"> </t>
  </si>
  <si>
    <t>Table S10</t>
  </si>
  <si>
    <t>1.  (1) Includes three whole years.</t>
  </si>
  <si>
    <t>Table S11</t>
  </si>
  <si>
    <t>Table S12</t>
  </si>
  <si>
    <t>Woodland loss</t>
  </si>
  <si>
    <t>Newly established habitat</t>
  </si>
  <si>
    <t>Preliminary estimates of the changes in canopy cover in British woodlands between 2006 and 2015 Report</t>
  </si>
  <si>
    <r>
      <t>Published on 12</t>
    </r>
    <r>
      <rPr>
        <vertAlign val="superscript"/>
        <sz val="12"/>
        <color rgb="FF074F28"/>
        <rFont val="Verdana"/>
        <family val="2"/>
      </rPr>
      <t>th</t>
    </r>
    <r>
      <rPr>
        <sz val="12"/>
        <color rgb="FF074F28"/>
        <rFont val="Verdana"/>
        <family val="2"/>
      </rPr>
      <t xml:space="preserve"> August 2016</t>
    </r>
  </si>
  <si>
    <t>Supplementary tables</t>
  </si>
  <si>
    <t>Table S4</t>
  </si>
  <si>
    <t>Go to Table S1</t>
  </si>
  <si>
    <t>Go to Table S2</t>
  </si>
  <si>
    <t>Go to Table S3</t>
  </si>
  <si>
    <t>Go to Table S4</t>
  </si>
  <si>
    <t>Go to Table S5</t>
  </si>
  <si>
    <t>Go to Table S6</t>
  </si>
  <si>
    <t>Go to Table S7</t>
  </si>
  <si>
    <t>Go to Table S8</t>
  </si>
  <si>
    <t>Go to Table S9</t>
  </si>
  <si>
    <t>Go to Table S10</t>
  </si>
  <si>
    <t>Go to Table S11</t>
  </si>
  <si>
    <t>Go to Table S12</t>
  </si>
  <si>
    <t>Go to Table S13</t>
  </si>
  <si>
    <t>Go to Table S14</t>
  </si>
  <si>
    <t>Go to Table S15</t>
  </si>
  <si>
    <t>Go to Table S16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</si>
</sst>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Verdana"/>
    </font>
    <font>
      <sz val="12"/>
      <color indexed="9"/>
      <name val="Verdana"/>
      <family val="2"/>
    </font>
    <font>
      <sz val="12"/>
      <color theme="1"/>
      <name val="Verdana"/>
      <family val="2"/>
    </font>
    <font>
      <sz val="10"/>
      <name val="Century Gothic"/>
      <family val="2"/>
    </font>
    <font>
      <b/>
      <sz val="12"/>
      <name val="Verdana"/>
      <family val="2"/>
    </font>
    <font>
      <sz val="10"/>
      <name val="Verdana"/>
      <family val="2"/>
    </font>
    <font>
      <sz val="12"/>
      <name val="Verdana"/>
      <family val="2"/>
    </font>
    <font>
      <sz val="12"/>
      <color rgb="FF074F28"/>
      <name val="Verdana"/>
      <family val="2"/>
    </font>
    <font>
      <b/>
      <sz val="12"/>
      <color rgb="FF074F28"/>
      <name val="Verdana"/>
      <family val="2"/>
    </font>
    <font>
      <vertAlign val="superscript"/>
      <sz val="12"/>
      <name val="Verdana"/>
      <family val="2"/>
    </font>
    <font>
      <b/>
      <vertAlign val="superscript"/>
      <sz val="12"/>
      <name val="Verdana"/>
      <family val="2"/>
    </font>
    <font>
      <u/>
      <sz val="10"/>
      <color indexed="12"/>
      <name val="Verdana"/>
      <family val="2"/>
    </font>
    <font>
      <b/>
      <u/>
      <sz val="12"/>
      <color rgb="FF074F28"/>
      <name val="Verdana"/>
      <family val="2"/>
    </font>
    <font>
      <vertAlign val="superscript"/>
      <sz val="12"/>
      <color rgb="FF074F28"/>
      <name val="Verdana"/>
      <family val="2"/>
    </font>
    <font>
      <u/>
      <sz val="12"/>
      <color indexed="12"/>
      <name val="Verdana"/>
      <family val="2"/>
    </font>
    <font>
      <u/>
      <sz val="12"/>
      <color rgb="FF074F28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74F28"/>
        <bgColor indexed="64"/>
      </patternFill>
    </fill>
    <fill>
      <patternFill patternType="solid">
        <fgColor rgb="FF3B99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1B4E83"/>
        <bgColor indexed="64"/>
      </patternFill>
    </fill>
    <fill>
      <patternFill patternType="solid">
        <fgColor rgb="FFE32E30"/>
        <bgColor indexed="64"/>
      </patternFill>
    </fill>
    <fill>
      <patternFill patternType="solid">
        <fgColor rgb="FFB6D99F"/>
        <bgColor indexed="64"/>
      </patternFill>
    </fill>
    <fill>
      <patternFill patternType="solid">
        <fgColor rgb="FF8DA6C1"/>
        <bgColor indexed="64"/>
      </patternFill>
    </fill>
    <fill>
      <patternFill patternType="solid">
        <fgColor rgb="FFF19698"/>
        <bgColor indexed="64"/>
      </patternFill>
    </fill>
    <fill>
      <patternFill patternType="solid">
        <fgColor rgb="FF80B79E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57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0" fontId="6" fillId="0" borderId="0"/>
    <xf numFmtId="0" fontId="8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3" fontId="4" fillId="3" borderId="3" xfId="0" applyNumberFormat="1" applyFont="1" applyFill="1" applyBorder="1" applyAlignment="1">
      <alignment horizontal="center" vertical="center" wrapText="1"/>
    </xf>
    <xf numFmtId="0" fontId="5" fillId="0" borderId="0" xfId="0" applyFont="1"/>
    <xf numFmtId="43" fontId="5" fillId="0" borderId="0" xfId="1" applyFont="1"/>
    <xf numFmtId="3" fontId="4" fillId="3" borderId="2" xfId="0" applyNumberFormat="1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left" vertical="center" inden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43" fontId="5" fillId="0" borderId="0" xfId="1" applyFont="1" applyAlignment="1">
      <alignment horizontal="right" vertical="center" indent="1"/>
    </xf>
    <xf numFmtId="164" fontId="9" fillId="6" borderId="1" xfId="4" applyNumberFormat="1" applyFont="1" applyFill="1" applyBorder="1" applyAlignment="1">
      <alignment horizontal="left" vertical="center" indent="1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43" fontId="4" fillId="3" borderId="3" xfId="1" applyFont="1" applyFill="1" applyBorder="1" applyAlignment="1">
      <alignment horizontal="center" vertical="center" wrapText="1"/>
    </xf>
    <xf numFmtId="43" fontId="4" fillId="3" borderId="2" xfId="1" applyFont="1" applyFill="1" applyBorder="1" applyAlignment="1">
      <alignment horizontal="center" vertical="center" wrapText="1"/>
    </xf>
    <xf numFmtId="164" fontId="5" fillId="0" borderId="0" xfId="0" applyNumberFormat="1" applyFont="1"/>
    <xf numFmtId="164" fontId="5" fillId="0" borderId="0" xfId="0" applyNumberFormat="1" applyFont="1" applyAlignment="1">
      <alignment vertical="center"/>
    </xf>
    <xf numFmtId="43" fontId="7" fillId="5" borderId="1" xfId="0" applyNumberFormat="1" applyFont="1" applyFill="1" applyBorder="1" applyAlignment="1">
      <alignment horizontal="left" vertical="center" indent="1"/>
    </xf>
    <xf numFmtId="43" fontId="9" fillId="6" borderId="1" xfId="4" applyNumberFormat="1" applyFont="1" applyFill="1" applyBorder="1" applyAlignment="1">
      <alignment horizontal="left" vertical="center" indent="1"/>
    </xf>
    <xf numFmtId="43" fontId="5" fillId="0" borderId="0" xfId="1" applyNumberFormat="1" applyFont="1" applyAlignment="1">
      <alignment horizontal="right" vertical="center" indent="1"/>
    </xf>
    <xf numFmtId="43" fontId="4" fillId="3" borderId="3" xfId="0" applyNumberFormat="1" applyFont="1" applyFill="1" applyBorder="1" applyAlignment="1">
      <alignment horizontal="center" vertical="center" wrapText="1"/>
    </xf>
    <xf numFmtId="43" fontId="4" fillId="3" borderId="2" xfId="0" applyNumberFormat="1" applyFont="1" applyFill="1" applyBorder="1" applyAlignment="1">
      <alignment horizontal="center" vertical="center" wrapText="1"/>
    </xf>
    <xf numFmtId="43" fontId="5" fillId="0" borderId="0" xfId="0" applyNumberFormat="1" applyFont="1" applyAlignment="1">
      <alignment horizontal="left" vertical="center" indent="1"/>
    </xf>
    <xf numFmtId="43" fontId="5" fillId="0" borderId="0" xfId="0" applyNumberFormat="1" applyFont="1" applyAlignment="1">
      <alignment vertical="center"/>
    </xf>
    <xf numFmtId="43" fontId="5" fillId="0" borderId="0" xfId="0" applyNumberFormat="1" applyFont="1"/>
    <xf numFmtId="0" fontId="11" fillId="0" borderId="0" xfId="0" applyFont="1" applyAlignment="1">
      <alignment vertical="center"/>
    </xf>
    <xf numFmtId="165" fontId="5" fillId="0" borderId="0" xfId="0" applyNumberFormat="1" applyFont="1"/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5" fillId="0" borderId="0" xfId="6" applyFont="1" applyAlignment="1" applyProtection="1">
      <alignment vertical="center"/>
    </xf>
    <xf numFmtId="0" fontId="10" fillId="0" borderId="0" xfId="0" applyFont="1"/>
    <xf numFmtId="0" fontId="9" fillId="0" borderId="0" xfId="0" applyFont="1" applyFill="1" applyBorder="1" applyAlignment="1">
      <alignment vertical="center"/>
    </xf>
    <xf numFmtId="43" fontId="5" fillId="0" borderId="0" xfId="1" applyNumberFormat="1" applyFont="1"/>
    <xf numFmtId="0" fontId="9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indent="1"/>
    </xf>
    <xf numFmtId="0" fontId="10" fillId="0" borderId="0" xfId="0" applyFont="1" applyBorder="1" applyAlignment="1">
      <alignment horizontal="left" vertical="center" indent="1"/>
    </xf>
    <xf numFmtId="0" fontId="17" fillId="0" borderId="0" xfId="6" applyFont="1" applyAlignment="1" applyProtection="1">
      <alignment horizontal="left" vertical="center" indent="1"/>
    </xf>
    <xf numFmtId="0" fontId="17" fillId="0" borderId="0" xfId="6" applyFont="1" applyAlignment="1" applyProtection="1">
      <alignment vertical="center"/>
    </xf>
    <xf numFmtId="0" fontId="17" fillId="0" borderId="0" xfId="6" applyFont="1" applyBorder="1" applyAlignment="1" applyProtection="1">
      <alignment vertical="center"/>
    </xf>
    <xf numFmtId="0" fontId="11" fillId="0" borderId="0" xfId="0" applyFont="1" applyFill="1" applyBorder="1" applyAlignment="1">
      <alignment vertical="center"/>
    </xf>
    <xf numFmtId="0" fontId="18" fillId="0" borderId="0" xfId="6" applyFont="1" applyAlignment="1" applyProtection="1">
      <alignment horizontal="left" vertical="center" indent="1"/>
    </xf>
    <xf numFmtId="0" fontId="9" fillId="13" borderId="0" xfId="0" applyFont="1" applyFill="1" applyAlignment="1">
      <alignment horizontal="center" vertical="center"/>
    </xf>
    <xf numFmtId="0" fontId="11" fillId="13" borderId="7" xfId="0" applyFont="1" applyFill="1" applyBorder="1" applyAlignment="1">
      <alignment horizontal="center" vertical="center"/>
    </xf>
    <xf numFmtId="0" fontId="11" fillId="13" borderId="0" xfId="0" applyFont="1" applyFill="1" applyBorder="1" applyAlignment="1">
      <alignment horizontal="center" vertical="center"/>
    </xf>
    <xf numFmtId="0" fontId="10" fillId="13" borderId="0" xfId="0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left" vertical="center" wrapText="1" indent="1"/>
    </xf>
    <xf numFmtId="3" fontId="4" fillId="3" borderId="3" xfId="0" applyNumberFormat="1" applyFont="1" applyFill="1" applyBorder="1" applyAlignment="1">
      <alignment horizontal="left" vertical="center" wrapText="1" indent="1"/>
    </xf>
    <xf numFmtId="3" fontId="4" fillId="3" borderId="2" xfId="0" applyNumberFormat="1" applyFont="1" applyFill="1" applyBorder="1" applyAlignment="1">
      <alignment horizontal="left" vertical="center" wrapText="1" indent="1"/>
    </xf>
    <xf numFmtId="0" fontId="9" fillId="12" borderId="1" xfId="2" applyFont="1" applyFill="1" applyBorder="1" applyAlignment="1">
      <alignment horizontal="left" vertical="center" indent="1"/>
    </xf>
    <xf numFmtId="43" fontId="9" fillId="12" borderId="1" xfId="2" applyNumberFormat="1" applyFont="1" applyFill="1" applyBorder="1" applyAlignment="1">
      <alignment horizontal="left" vertical="center" indent="1"/>
    </xf>
    <xf numFmtId="3" fontId="4" fillId="4" borderId="1" xfId="4" applyNumberFormat="1" applyFont="1" applyFill="1" applyBorder="1" applyAlignment="1">
      <alignment horizontal="left" vertical="center" indent="1"/>
    </xf>
    <xf numFmtId="0" fontId="9" fillId="9" borderId="4" xfId="0" applyFont="1" applyFill="1" applyBorder="1" applyAlignment="1">
      <alignment horizontal="left" vertical="center" indent="1"/>
    </xf>
    <xf numFmtId="0" fontId="9" fillId="9" borderId="6" xfId="0" applyFont="1" applyFill="1" applyBorder="1" applyAlignment="1">
      <alignment horizontal="left" vertical="center" indent="1"/>
    </xf>
    <xf numFmtId="0" fontId="9" fillId="9" borderId="5" xfId="0" applyFont="1" applyFill="1" applyBorder="1" applyAlignment="1">
      <alignment horizontal="left" vertical="center" indent="1"/>
    </xf>
    <xf numFmtId="3" fontId="4" fillId="4" borderId="4" xfId="4" applyNumberFormat="1" applyFont="1" applyFill="1" applyBorder="1" applyAlignment="1">
      <alignment horizontal="left" vertical="center" indent="1"/>
    </xf>
    <xf numFmtId="3" fontId="4" fillId="4" borderId="6" xfId="4" applyNumberFormat="1" applyFont="1" applyFill="1" applyBorder="1" applyAlignment="1">
      <alignment horizontal="left" vertical="center" indent="1"/>
    </xf>
    <xf numFmtId="3" fontId="4" fillId="4" borderId="5" xfId="4" applyNumberFormat="1" applyFont="1" applyFill="1" applyBorder="1" applyAlignment="1">
      <alignment horizontal="left" vertical="center" indent="1"/>
    </xf>
    <xf numFmtId="3" fontId="4" fillId="7" borderId="1" xfId="4" applyNumberFormat="1" applyFont="1" applyFill="1" applyBorder="1" applyAlignment="1">
      <alignment horizontal="left" vertical="center" indent="1"/>
    </xf>
    <xf numFmtId="0" fontId="9" fillId="10" borderId="1" xfId="2" applyFont="1" applyFill="1" applyBorder="1" applyAlignment="1">
      <alignment horizontal="left" vertical="center" indent="1"/>
    </xf>
    <xf numFmtId="3" fontId="4" fillId="8" borderId="1" xfId="4" applyNumberFormat="1" applyFont="1" applyFill="1" applyBorder="1" applyAlignment="1">
      <alignment horizontal="left" vertical="center" indent="1"/>
    </xf>
    <xf numFmtId="0" fontId="9" fillId="11" borderId="1" xfId="2" applyFont="1" applyFill="1" applyBorder="1" applyAlignment="1">
      <alignment horizontal="left" vertical="center" indent="1"/>
    </xf>
    <xf numFmtId="165" fontId="7" fillId="5" borderId="1" xfId="1" applyNumberFormat="1" applyFont="1" applyFill="1" applyBorder="1" applyAlignment="1">
      <alignment horizontal="right" vertical="center" indent="1"/>
    </xf>
    <xf numFmtId="165" fontId="9" fillId="6" borderId="1" xfId="4" applyNumberFormat="1" applyFont="1" applyFill="1" applyBorder="1" applyAlignment="1">
      <alignment horizontal="right" vertical="center" indent="1"/>
    </xf>
    <xf numFmtId="3" fontId="7" fillId="5" borderId="1" xfId="1" applyNumberFormat="1" applyFont="1" applyFill="1" applyBorder="1" applyAlignment="1">
      <alignment horizontal="right" vertical="center" indent="1"/>
    </xf>
    <xf numFmtId="3" fontId="9" fillId="6" borderId="1" xfId="4" applyNumberFormat="1" applyFont="1" applyFill="1" applyBorder="1" applyAlignment="1">
      <alignment horizontal="left" vertical="center" indent="1"/>
    </xf>
    <xf numFmtId="3" fontId="9" fillId="6" borderId="1" xfId="4" applyNumberFormat="1" applyFont="1" applyFill="1" applyBorder="1" applyAlignment="1">
      <alignment horizontal="right" vertical="center" indent="1"/>
    </xf>
    <xf numFmtId="165" fontId="9" fillId="6" borderId="1" xfId="1" applyNumberFormat="1" applyFont="1" applyFill="1" applyBorder="1" applyAlignment="1">
      <alignment horizontal="right" vertical="center" indent="1"/>
    </xf>
    <xf numFmtId="165" fontId="5" fillId="0" borderId="0" xfId="1" applyNumberFormat="1" applyFont="1" applyAlignment="1">
      <alignment horizontal="right" vertical="center" indent="1"/>
    </xf>
  </cellXfs>
  <cellStyles count="7">
    <cellStyle name="Comma" xfId="1" builtinId="3"/>
    <cellStyle name="Hyperlink" xfId="6" builtinId="8"/>
    <cellStyle name="Neutral" xfId="2" builtinId="28"/>
    <cellStyle name="Normal" xfId="0" builtinId="0"/>
    <cellStyle name="Normal 2" xfId="3"/>
    <cellStyle name="Normal 2 2" xfId="5"/>
    <cellStyle name="Normal_SCOTFCST_volume_tpf_species_datav2. 22.5.12.jo" xfId="4"/>
  </cellStyles>
  <dxfs count="0"/>
  <tableStyles count="0" defaultTableStyle="TableStyleMedium2" defaultPivotStyle="PivotStyleLight16"/>
  <colors>
    <mruColors>
      <color rgb="FF074F28"/>
      <color rgb="FF3B9946"/>
      <color rgb="FFE32E30"/>
      <color rgb="FF1B4E83"/>
      <color rgb="FFF19698"/>
      <color rgb="FF80B79E"/>
      <color rgb="FF8DA6C1"/>
      <color rgb="FFB6D99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80" zoomScaleNormal="80" workbookViewId="0">
      <selection activeCell="G5" sqref="G5"/>
    </sheetView>
  </sheetViews>
  <sheetFormatPr defaultRowHeight="15" x14ac:dyDescent="0.2"/>
  <cols>
    <col min="1" max="1" width="10.42578125" style="2" customWidth="1"/>
    <col min="2" max="2" width="18" style="2" customWidth="1"/>
    <col min="3" max="3" width="114.42578125" style="2" customWidth="1"/>
    <col min="4" max="4" width="25.7109375" style="2" customWidth="1"/>
    <col min="5" max="16384" width="9.140625" style="2"/>
  </cols>
  <sheetData>
    <row r="1" spans="1:8" s="28" customFormat="1" ht="17.100000000000001" customHeight="1" x14ac:dyDescent="0.25">
      <c r="A1" s="43"/>
      <c r="B1" s="43"/>
      <c r="C1" s="43"/>
      <c r="D1" s="43"/>
    </row>
    <row r="2" spans="1:8" s="28" customFormat="1" ht="17.100000000000001" customHeight="1" x14ac:dyDescent="0.25">
      <c r="A2" s="44" t="s">
        <v>107</v>
      </c>
      <c r="B2" s="45"/>
      <c r="C2" s="45"/>
      <c r="D2" s="45"/>
      <c r="E2" s="34"/>
      <c r="F2" s="34"/>
      <c r="G2" s="34"/>
      <c r="H2" s="34"/>
    </row>
    <row r="3" spans="1:8" s="28" customFormat="1" ht="17.100000000000001" customHeight="1" x14ac:dyDescent="0.25">
      <c r="A3" s="46" t="s">
        <v>108</v>
      </c>
      <c r="B3" s="46"/>
      <c r="C3" s="46"/>
      <c r="D3" s="46"/>
      <c r="E3" s="34"/>
      <c r="F3" s="34"/>
      <c r="G3" s="34"/>
      <c r="H3" s="34"/>
    </row>
    <row r="4" spans="1:8" s="28" customFormat="1" ht="17.100000000000001" customHeight="1" x14ac:dyDescent="0.25">
      <c r="C4" s="35"/>
    </row>
    <row r="5" spans="1:8" s="28" customFormat="1" ht="17.100000000000001" customHeight="1" x14ac:dyDescent="0.25">
      <c r="A5" s="41" t="s">
        <v>109</v>
      </c>
      <c r="B5" s="11"/>
      <c r="C5" s="35"/>
    </row>
    <row r="6" spans="1:8" s="28" customFormat="1" ht="17.100000000000001" customHeight="1" x14ac:dyDescent="0.25">
      <c r="A6" s="41"/>
      <c r="B6" s="11"/>
      <c r="C6" s="35"/>
      <c r="D6" s="10"/>
    </row>
    <row r="7" spans="1:8" s="28" customFormat="1" ht="17.100000000000001" customHeight="1" x14ac:dyDescent="0.25">
      <c r="A7" s="10"/>
      <c r="B7" s="36" t="s">
        <v>58</v>
      </c>
      <c r="C7" s="37" t="str">
        <f>'Table S1'!B2</f>
        <v xml:space="preserve">Types of change within observation periods in Great Britain 2006-2015 </v>
      </c>
      <c r="D7" s="42" t="s">
        <v>111</v>
      </c>
      <c r="E7" s="39"/>
    </row>
    <row r="8" spans="1:8" s="28" customFormat="1" ht="17.100000000000001" customHeight="1" x14ac:dyDescent="0.25">
      <c r="A8" s="10"/>
      <c r="B8" s="36" t="s">
        <v>68</v>
      </c>
      <c r="C8" s="37" t="str">
        <f>'Table S2'!B2</f>
        <v>Types of change by observation period in Great Britain</v>
      </c>
      <c r="D8" s="42" t="s">
        <v>112</v>
      </c>
      <c r="E8" s="40"/>
    </row>
    <row r="9" spans="1:8" s="28" customFormat="1" ht="17.100000000000001" customHeight="1" x14ac:dyDescent="0.25">
      <c r="A9" s="10"/>
      <c r="B9" s="36" t="s">
        <v>73</v>
      </c>
      <c r="C9" s="37" t="str">
        <f>'Table S3'!B2</f>
        <v xml:space="preserve">Types of change within observation periods in England 2006-2015 </v>
      </c>
      <c r="D9" s="42" t="s">
        <v>113</v>
      </c>
      <c r="E9" s="40"/>
    </row>
    <row r="10" spans="1:8" s="28" customFormat="1" ht="17.100000000000001" customHeight="1" x14ac:dyDescent="0.25">
      <c r="A10" s="10"/>
      <c r="B10" s="36" t="s">
        <v>110</v>
      </c>
      <c r="C10" s="37" t="str">
        <f>'Table S4'!B2</f>
        <v>Types of change by observation period in England</v>
      </c>
      <c r="D10" s="42" t="s">
        <v>114</v>
      </c>
      <c r="E10" s="40"/>
    </row>
    <row r="11" spans="1:8" s="28" customFormat="1" ht="17.100000000000001" customHeight="1" x14ac:dyDescent="0.25">
      <c r="A11" s="10"/>
      <c r="B11" s="36" t="s">
        <v>76</v>
      </c>
      <c r="C11" s="37" t="str">
        <f>'Table S5'!B2</f>
        <v xml:space="preserve">Types of change within observation periods in Scotland 2006-2015 </v>
      </c>
      <c r="D11" s="42" t="s">
        <v>115</v>
      </c>
      <c r="E11" s="40"/>
    </row>
    <row r="12" spans="1:8" s="28" customFormat="1" ht="17.100000000000001" customHeight="1" x14ac:dyDescent="0.25">
      <c r="A12" s="10"/>
      <c r="B12" s="36" t="s">
        <v>78</v>
      </c>
      <c r="C12" s="37" t="str">
        <f>'Table S6'!B2</f>
        <v>Types of change by observation period in Scotland</v>
      </c>
      <c r="D12" s="42" t="s">
        <v>116</v>
      </c>
      <c r="E12" s="40"/>
    </row>
    <row r="13" spans="1:8" s="28" customFormat="1" ht="17.100000000000001" customHeight="1" x14ac:dyDescent="0.25">
      <c r="A13" s="10"/>
      <c r="B13" s="36" t="s">
        <v>80</v>
      </c>
      <c r="C13" s="37" t="str">
        <f>'Table S7'!B2</f>
        <v xml:space="preserve">Types of change within observation periods in Wales 2006-2015 </v>
      </c>
      <c r="D13" s="42" t="s">
        <v>117</v>
      </c>
      <c r="E13" s="40"/>
    </row>
    <row r="14" spans="1:8" s="28" customFormat="1" ht="17.100000000000001" customHeight="1" x14ac:dyDescent="0.25">
      <c r="A14" s="10"/>
      <c r="B14" s="36" t="s">
        <v>81</v>
      </c>
      <c r="C14" s="37" t="str">
        <f>'Table S8'!B2</f>
        <v>Types of change by observation period in Wales</v>
      </c>
      <c r="D14" s="42" t="s">
        <v>118</v>
      </c>
      <c r="E14" s="40"/>
    </row>
    <row r="15" spans="1:8" s="28" customFormat="1" ht="17.100000000000001" customHeight="1" x14ac:dyDescent="0.25">
      <c r="A15" s="10"/>
      <c r="B15" s="36" t="s">
        <v>84</v>
      </c>
      <c r="C15" s="37" t="str">
        <f>'Table S9'!B2</f>
        <v xml:space="preserve">Causes of change within observation periods in Great Britain 2006-2015 </v>
      </c>
      <c r="D15" s="42" t="s">
        <v>119</v>
      </c>
      <c r="E15" s="40"/>
    </row>
    <row r="16" spans="1:8" s="28" customFormat="1" ht="17.100000000000001" customHeight="1" x14ac:dyDescent="0.25">
      <c r="A16" s="10"/>
      <c r="B16" s="36" t="s">
        <v>101</v>
      </c>
      <c r="C16" s="37" t="str">
        <f>'Table S10'!B2</f>
        <v xml:space="preserve">Causes of change by observation period in Great Britain </v>
      </c>
      <c r="D16" s="42" t="s">
        <v>120</v>
      </c>
      <c r="E16" s="40"/>
    </row>
    <row r="17" spans="1:5" s="28" customFormat="1" ht="17.100000000000001" customHeight="1" x14ac:dyDescent="0.25">
      <c r="A17" s="10"/>
      <c r="B17" s="36" t="s">
        <v>103</v>
      </c>
      <c r="C17" s="37" t="str">
        <f>'Table S11'!B2</f>
        <v>Causes of change at the edge of woodland in England within observation periods 2006-2015</v>
      </c>
      <c r="D17" s="42" t="s">
        <v>121</v>
      </c>
      <c r="E17" s="40"/>
    </row>
    <row r="18" spans="1:5" s="28" customFormat="1" ht="17.100000000000001" customHeight="1" x14ac:dyDescent="0.25">
      <c r="A18" s="10"/>
      <c r="B18" s="36" t="s">
        <v>104</v>
      </c>
      <c r="C18" s="37" t="str">
        <f>'Table S12'!B2</f>
        <v>Causes of change at the edge of woodland by observation period in England</v>
      </c>
      <c r="D18" s="42" t="s">
        <v>122</v>
      </c>
      <c r="E18" s="40"/>
    </row>
    <row r="19" spans="1:5" s="28" customFormat="1" ht="17.100000000000001" customHeight="1" x14ac:dyDescent="0.25">
      <c r="A19" s="10"/>
      <c r="B19" s="36" t="s">
        <v>85</v>
      </c>
      <c r="C19" s="37" t="str">
        <f>'Table S13'!B2</f>
        <v xml:space="preserve">Causes of change within observation periods in Scotland 2006-2015 </v>
      </c>
      <c r="D19" s="42" t="s">
        <v>123</v>
      </c>
      <c r="E19" s="40"/>
    </row>
    <row r="20" spans="1:5" s="28" customFormat="1" ht="17.100000000000001" customHeight="1" x14ac:dyDescent="0.25">
      <c r="A20" s="10"/>
      <c r="B20" s="36" t="s">
        <v>95</v>
      </c>
      <c r="C20" s="37" t="str">
        <f>'Table S14'!B2</f>
        <v>Causes of change by observation period in Scotland</v>
      </c>
      <c r="D20" s="42" t="s">
        <v>124</v>
      </c>
      <c r="E20" s="40"/>
    </row>
    <row r="21" spans="1:5" s="28" customFormat="1" ht="17.100000000000001" customHeight="1" x14ac:dyDescent="0.25">
      <c r="A21" s="10"/>
      <c r="B21" s="36" t="s">
        <v>97</v>
      </c>
      <c r="C21" s="37" t="str">
        <f>'Table S15'!B2</f>
        <v xml:space="preserve">Causes of change within observation periods in Wales 2006-2015 </v>
      </c>
      <c r="D21" s="42" t="s">
        <v>125</v>
      </c>
      <c r="E21" s="40"/>
    </row>
    <row r="22" spans="1:5" s="28" customFormat="1" ht="17.100000000000001" customHeight="1" x14ac:dyDescent="0.25">
      <c r="A22" s="10"/>
      <c r="B22" s="36" t="s">
        <v>99</v>
      </c>
      <c r="C22" s="37" t="str">
        <f>'Table S16'!B2</f>
        <v>Causes of change by observation period in Wales</v>
      </c>
      <c r="D22" s="42" t="s">
        <v>126</v>
      </c>
      <c r="E22" s="40"/>
    </row>
    <row r="23" spans="1:5" s="28" customFormat="1" ht="17.100000000000001" customHeight="1" x14ac:dyDescent="0.25">
      <c r="B23" s="36"/>
      <c r="C23" s="37"/>
      <c r="D23" s="42"/>
      <c r="E23" s="40"/>
    </row>
    <row r="24" spans="1:5" s="28" customFormat="1" ht="17.100000000000001" customHeight="1" x14ac:dyDescent="0.25">
      <c r="B24" s="36"/>
      <c r="C24" s="37"/>
      <c r="D24" s="38"/>
      <c r="E24" s="40"/>
    </row>
    <row r="25" spans="1:5" s="28" customFormat="1" ht="17.100000000000001" customHeight="1" x14ac:dyDescent="0.25">
      <c r="B25" s="36"/>
      <c r="C25" s="37"/>
      <c r="D25" s="38"/>
      <c r="E25" s="40"/>
    </row>
    <row r="26" spans="1:5" s="28" customFormat="1" ht="17.100000000000001" customHeight="1" x14ac:dyDescent="0.25">
      <c r="B26" s="36"/>
      <c r="C26" s="37"/>
      <c r="D26" s="38"/>
      <c r="E26" s="40"/>
    </row>
    <row r="27" spans="1:5" s="28" customFormat="1" ht="17.100000000000001" customHeight="1" x14ac:dyDescent="0.25">
      <c r="B27" s="36"/>
      <c r="C27" s="37"/>
      <c r="D27" s="38"/>
      <c r="E27" s="40"/>
    </row>
  </sheetData>
  <mergeCells count="3">
    <mergeCell ref="A1:D1"/>
    <mergeCell ref="A2:D2"/>
    <mergeCell ref="A3:D3"/>
  </mergeCells>
  <hyperlinks>
    <hyperlink ref="D7" location="'Table S1'!A1" display="Go to Table S1"/>
    <hyperlink ref="D8" location="'Table S2'!A1" display="Go to Table S2"/>
    <hyperlink ref="D9" location="'Table S3'!A1" display="Go to Table S3"/>
    <hyperlink ref="D10" location="'Table S4'!A1" display="Go to Table S4"/>
    <hyperlink ref="D11" location="'Table S5'!A1" display="Go to Table S5"/>
    <hyperlink ref="D12" location="'Table S6'!A1" display="Go to Table S6"/>
    <hyperlink ref="D13" location="'Table S7'!A1" display="Go to Table S7"/>
    <hyperlink ref="D14" location="'Table S8'!A1" display="Go to Table S8"/>
    <hyperlink ref="D15" location="'Table S9'!A1" display="Go to Table S9"/>
    <hyperlink ref="D16" location="'Table S10'!A1" display="Go to Table S10"/>
    <hyperlink ref="D17" location="'Table S11'!A1" display="Go to Table S11"/>
    <hyperlink ref="D18" location="'Table S12'!A1" display="Go to Table S12"/>
    <hyperlink ref="D19" location="'Table S13'!A1" display="Go to Table S13"/>
    <hyperlink ref="D20" location="'Table S14'!A1" display="Go to Table S14"/>
    <hyperlink ref="D21" location="'Table S15'!A1" display="Go to Table S15"/>
    <hyperlink ref="D22" location="'Table S16'!A1" display="Go to Table S16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74F28"/>
    <pageSetUpPr fitToPage="1"/>
  </sheetPr>
  <dimension ref="A2:H46"/>
  <sheetViews>
    <sheetView showGridLines="0" zoomScale="80" zoomScaleNormal="80" workbookViewId="0">
      <selection activeCell="A2" sqref="A2"/>
    </sheetView>
  </sheetViews>
  <sheetFormatPr defaultRowHeight="18.95" customHeight="1" x14ac:dyDescent="0.2"/>
  <cols>
    <col min="1" max="1" width="12.7109375" style="2" customWidth="1"/>
    <col min="2" max="2" width="58.85546875" style="2" customWidth="1"/>
    <col min="3" max="3" width="27.85546875" style="3" customWidth="1"/>
    <col min="4" max="4" width="25.7109375" style="3" customWidth="1"/>
    <col min="5" max="5" width="17.7109375" style="3" customWidth="1"/>
    <col min="6" max="6" width="9.140625" style="2"/>
    <col min="7" max="8" width="14.28515625" style="2" bestFit="1" customWidth="1"/>
    <col min="9" max="16384" width="9.140625" style="2"/>
  </cols>
  <sheetData>
    <row r="2" spans="1:8" ht="18.95" customHeight="1" x14ac:dyDescent="0.2">
      <c r="A2" s="24" t="s">
        <v>84</v>
      </c>
      <c r="B2" s="10" t="s">
        <v>56</v>
      </c>
    </row>
    <row r="3" spans="1:8" ht="18.95" customHeight="1" x14ac:dyDescent="0.2">
      <c r="A3" s="11"/>
      <c r="B3" s="10"/>
    </row>
    <row r="4" spans="1:8" ht="39.950000000000003" customHeight="1" x14ac:dyDescent="0.2">
      <c r="B4" s="47" t="s">
        <v>4</v>
      </c>
      <c r="C4" s="12" t="s">
        <v>6</v>
      </c>
      <c r="D4" s="12" t="s">
        <v>7</v>
      </c>
      <c r="E4" s="12" t="s">
        <v>52</v>
      </c>
    </row>
    <row r="5" spans="1:8" ht="18.95" customHeight="1" x14ac:dyDescent="0.2">
      <c r="B5" s="47"/>
      <c r="C5" s="13" t="s">
        <v>5</v>
      </c>
      <c r="D5" s="13" t="s">
        <v>5</v>
      </c>
      <c r="E5" s="13" t="s">
        <v>5</v>
      </c>
    </row>
    <row r="6" spans="1:8" ht="18.95" customHeight="1" x14ac:dyDescent="0.2">
      <c r="B6" s="5" t="s">
        <v>105</v>
      </c>
      <c r="C6" s="63">
        <f>SUM(C7:C29)</f>
        <v>2860.8714040895552</v>
      </c>
      <c r="D6" s="63">
        <f>SUM(D7:D29)</f>
        <v>418.53096869769325</v>
      </c>
      <c r="E6" s="63">
        <f>SUM(E7:E29)</f>
        <v>3279.4023727872491</v>
      </c>
      <c r="H6" s="23"/>
    </row>
    <row r="7" spans="1:8" ht="18.95" customHeight="1" x14ac:dyDescent="0.2">
      <c r="B7" s="9" t="s">
        <v>26</v>
      </c>
      <c r="C7" s="68">
        <v>1266.7953637573496</v>
      </c>
      <c r="D7" s="68">
        <v>172.57358303419906</v>
      </c>
      <c r="E7" s="68">
        <v>1439.3689467915488</v>
      </c>
    </row>
    <row r="8" spans="1:8" ht="18.95" customHeight="1" x14ac:dyDescent="0.2">
      <c r="B8" s="9" t="s">
        <v>32</v>
      </c>
      <c r="C8" s="68">
        <v>439.38854336049963</v>
      </c>
      <c r="D8" s="68"/>
      <c r="E8" s="68">
        <v>439.38854336049963</v>
      </c>
    </row>
    <row r="9" spans="1:8" ht="18.95" customHeight="1" x14ac:dyDescent="0.2">
      <c r="B9" s="9" t="s">
        <v>40</v>
      </c>
      <c r="C9" s="68">
        <v>140.86446135344997</v>
      </c>
      <c r="D9" s="68">
        <v>155.28281915914485</v>
      </c>
      <c r="E9" s="68">
        <v>296.14728051259482</v>
      </c>
    </row>
    <row r="10" spans="1:8" ht="18.95" customHeight="1" x14ac:dyDescent="0.2">
      <c r="B10" s="9" t="s">
        <v>39</v>
      </c>
      <c r="C10" s="68">
        <v>216.1180235706513</v>
      </c>
      <c r="D10" s="68"/>
      <c r="E10" s="68">
        <v>216.1180235706513</v>
      </c>
    </row>
    <row r="11" spans="1:8" ht="18.95" customHeight="1" x14ac:dyDescent="0.2">
      <c r="B11" s="9" t="s">
        <v>35</v>
      </c>
      <c r="C11" s="68">
        <v>205.69959332820295</v>
      </c>
      <c r="D11" s="68"/>
      <c r="E11" s="68">
        <v>205.69959332820295</v>
      </c>
    </row>
    <row r="12" spans="1:8" ht="18.95" customHeight="1" x14ac:dyDescent="0.2">
      <c r="B12" s="9" t="s">
        <v>23</v>
      </c>
      <c r="C12" s="68">
        <v>133.801264447401</v>
      </c>
      <c r="D12" s="68">
        <v>31.782925777349995</v>
      </c>
      <c r="E12" s="68">
        <v>165.58419022475098</v>
      </c>
    </row>
    <row r="13" spans="1:8" ht="18.95" customHeight="1" x14ac:dyDescent="0.2">
      <c r="B13" s="9" t="s">
        <v>37</v>
      </c>
      <c r="C13" s="68">
        <v>73.898186578850357</v>
      </c>
      <c r="D13" s="68"/>
      <c r="E13" s="68">
        <v>73.898186578850357</v>
      </c>
    </row>
    <row r="14" spans="1:8" ht="18.95" customHeight="1" x14ac:dyDescent="0.2">
      <c r="B14" s="9" t="s">
        <v>36</v>
      </c>
      <c r="C14" s="68">
        <v>73.16925579645013</v>
      </c>
      <c r="D14" s="68"/>
      <c r="E14" s="68">
        <v>73.16925579645013</v>
      </c>
    </row>
    <row r="15" spans="1:8" ht="18.95" customHeight="1" x14ac:dyDescent="0.2">
      <c r="B15" s="9" t="s">
        <v>25</v>
      </c>
      <c r="C15" s="68">
        <v>65.828839875949996</v>
      </c>
      <c r="D15" s="68">
        <v>0.41652795095</v>
      </c>
      <c r="E15" s="68">
        <v>66.245367826899994</v>
      </c>
    </row>
    <row r="16" spans="1:8" ht="18.95" customHeight="1" x14ac:dyDescent="0.2">
      <c r="B16" s="9" t="s">
        <v>22</v>
      </c>
      <c r="C16" s="68"/>
      <c r="D16" s="68">
        <v>49.0782559490493</v>
      </c>
      <c r="E16" s="68">
        <v>49.0782559490493</v>
      </c>
      <c r="G16" s="23"/>
    </row>
    <row r="17" spans="2:7" ht="18.95" customHeight="1" x14ac:dyDescent="0.2">
      <c r="B17" s="9" t="s">
        <v>43</v>
      </c>
      <c r="C17" s="68">
        <v>41.332248402100021</v>
      </c>
      <c r="D17" s="68"/>
      <c r="E17" s="68">
        <v>41.332248402100021</v>
      </c>
    </row>
    <row r="18" spans="2:7" ht="18.95" customHeight="1" x14ac:dyDescent="0.2">
      <c r="B18" s="9" t="s">
        <v>44</v>
      </c>
      <c r="C18" s="68">
        <v>30.5805324365997</v>
      </c>
      <c r="D18" s="68">
        <v>9.3968568270000006</v>
      </c>
      <c r="E18" s="68">
        <v>39.977389263599704</v>
      </c>
    </row>
    <row r="19" spans="2:7" ht="18.95" customHeight="1" x14ac:dyDescent="0.2">
      <c r="B19" s="9" t="s">
        <v>42</v>
      </c>
      <c r="C19" s="68">
        <v>28.8924744947</v>
      </c>
      <c r="D19" s="68"/>
      <c r="E19" s="68">
        <v>28.8924744947</v>
      </c>
    </row>
    <row r="20" spans="2:7" ht="18.95" customHeight="1" x14ac:dyDescent="0.2">
      <c r="B20" s="9" t="s">
        <v>28</v>
      </c>
      <c r="C20" s="68">
        <v>28.332612747750002</v>
      </c>
      <c r="D20" s="68"/>
      <c r="E20" s="68">
        <v>28.332612747750002</v>
      </c>
    </row>
    <row r="21" spans="2:7" ht="18.95" customHeight="1" x14ac:dyDescent="0.2">
      <c r="B21" s="9" t="s">
        <v>34</v>
      </c>
      <c r="C21" s="68">
        <v>26.379343941499211</v>
      </c>
      <c r="D21" s="68"/>
      <c r="E21" s="68">
        <v>26.379343941499211</v>
      </c>
    </row>
    <row r="22" spans="2:7" ht="18.95" customHeight="1" x14ac:dyDescent="0.2">
      <c r="B22" s="9" t="s">
        <v>45</v>
      </c>
      <c r="C22" s="68">
        <v>23.125250174449899</v>
      </c>
      <c r="D22" s="68"/>
      <c r="E22" s="68">
        <v>23.125250174449899</v>
      </c>
    </row>
    <row r="23" spans="2:7" ht="18.95" customHeight="1" x14ac:dyDescent="0.2">
      <c r="B23" s="9" t="s">
        <v>29</v>
      </c>
      <c r="C23" s="68">
        <v>16.519092620599903</v>
      </c>
      <c r="D23" s="68"/>
      <c r="E23" s="68">
        <v>16.519092620599903</v>
      </c>
    </row>
    <row r="24" spans="2:7" ht="18.95" customHeight="1" x14ac:dyDescent="0.2">
      <c r="B24" s="9" t="s">
        <v>38</v>
      </c>
      <c r="C24" s="68">
        <v>11.900849287650002</v>
      </c>
      <c r="D24" s="68"/>
      <c r="E24" s="68">
        <v>11.900849287650002</v>
      </c>
    </row>
    <row r="25" spans="2:7" ht="18.95" customHeight="1" x14ac:dyDescent="0.2">
      <c r="B25" s="9" t="s">
        <v>33</v>
      </c>
      <c r="C25" s="68">
        <v>9.6266840338508981</v>
      </c>
      <c r="D25" s="68"/>
      <c r="E25" s="68">
        <v>9.6266840338508981</v>
      </c>
      <c r="G25" s="14"/>
    </row>
    <row r="26" spans="2:7" ht="18.95" customHeight="1" x14ac:dyDescent="0.2">
      <c r="B26" s="9" t="s">
        <v>41</v>
      </c>
      <c r="C26" s="68">
        <v>9.1534797506499768</v>
      </c>
      <c r="D26" s="68"/>
      <c r="E26" s="68">
        <v>9.1534797506499768</v>
      </c>
    </row>
    <row r="27" spans="2:7" ht="18.95" customHeight="1" x14ac:dyDescent="0.2">
      <c r="B27" s="9" t="s">
        <v>30</v>
      </c>
      <c r="C27" s="68">
        <v>9.1355100986001005</v>
      </c>
      <c r="D27" s="68"/>
      <c r="E27" s="68">
        <v>9.1355100986001005</v>
      </c>
    </row>
    <row r="28" spans="2:7" ht="18.95" customHeight="1" x14ac:dyDescent="0.2">
      <c r="B28" s="9" t="s">
        <v>31</v>
      </c>
      <c r="C28" s="68">
        <v>5.8659039456500004</v>
      </c>
      <c r="D28" s="68"/>
      <c r="E28" s="68">
        <v>5.8659039456500004</v>
      </c>
    </row>
    <row r="29" spans="2:7" ht="18.95" customHeight="1" x14ac:dyDescent="0.2">
      <c r="B29" s="9" t="s">
        <v>27</v>
      </c>
      <c r="C29" s="68">
        <v>4.4638900866500002</v>
      </c>
      <c r="D29" s="68"/>
      <c r="E29" s="68">
        <v>4.4638900866500002</v>
      </c>
    </row>
    <row r="30" spans="2:7" ht="18.95" customHeight="1" x14ac:dyDescent="0.2">
      <c r="B30" s="5" t="s">
        <v>1</v>
      </c>
      <c r="C30" s="63">
        <v>738.4360117225018</v>
      </c>
      <c r="D30" s="63"/>
      <c r="E30" s="63">
        <v>738.4360117225018</v>
      </c>
    </row>
    <row r="31" spans="2:7" ht="18.95" customHeight="1" x14ac:dyDescent="0.2">
      <c r="B31" s="9" t="s">
        <v>1</v>
      </c>
      <c r="C31" s="68">
        <v>738.4360117225018</v>
      </c>
      <c r="D31" s="68"/>
      <c r="E31" s="68">
        <v>738.4360117225018</v>
      </c>
    </row>
    <row r="32" spans="2:7" ht="18.95" customHeight="1" x14ac:dyDescent="0.2">
      <c r="B32" s="5" t="s">
        <v>106</v>
      </c>
      <c r="C32" s="63">
        <f>SUM(C33:C35)</f>
        <v>36.664568885649906</v>
      </c>
      <c r="D32" s="63">
        <f t="shared" ref="D32:E32" si="0">SUM(D33:D35)</f>
        <v>201.02710505270289</v>
      </c>
      <c r="E32" s="63">
        <f t="shared" si="0"/>
        <v>237.69167393835278</v>
      </c>
    </row>
    <row r="33" spans="1:8" ht="18.95" customHeight="1" x14ac:dyDescent="0.2">
      <c r="B33" s="9" t="s">
        <v>21</v>
      </c>
      <c r="C33" s="68">
        <v>36.664568885649906</v>
      </c>
      <c r="D33" s="68">
        <v>110.67810490110078</v>
      </c>
      <c r="E33" s="68">
        <v>147.34267378675068</v>
      </c>
    </row>
    <row r="34" spans="1:8" ht="18.95" customHeight="1" x14ac:dyDescent="0.2">
      <c r="B34" s="9" t="s">
        <v>20</v>
      </c>
      <c r="C34" s="68"/>
      <c r="D34" s="68">
        <v>46.498456480202009</v>
      </c>
      <c r="E34" s="68">
        <v>46.498456480202009</v>
      </c>
    </row>
    <row r="35" spans="1:8" ht="18.95" customHeight="1" x14ac:dyDescent="0.2">
      <c r="B35" s="9" t="s">
        <v>24</v>
      </c>
      <c r="C35" s="68"/>
      <c r="D35" s="68">
        <v>43.850543671400089</v>
      </c>
      <c r="E35" s="68">
        <v>43.850543671400089</v>
      </c>
    </row>
    <row r="36" spans="1:8" ht="18.95" customHeight="1" x14ac:dyDescent="0.2">
      <c r="B36" s="5" t="s">
        <v>47</v>
      </c>
      <c r="C36" s="63">
        <f>SUM(C7:C29,C31,C33:C35)</f>
        <v>3635.9719846977068</v>
      </c>
      <c r="D36" s="63">
        <f t="shared" ref="D36:E36" si="1">SUM(D7:D29,D31,D33:D35)</f>
        <v>619.55807375039603</v>
      </c>
      <c r="E36" s="63">
        <f t="shared" si="1"/>
        <v>4255.5300584481038</v>
      </c>
      <c r="G36" s="23"/>
      <c r="H36" s="23"/>
    </row>
    <row r="38" spans="1:8" ht="18.95" customHeight="1" x14ac:dyDescent="0.2">
      <c r="A38" s="26" t="s">
        <v>60</v>
      </c>
      <c r="B38" s="10"/>
    </row>
    <row r="39" spans="1:8" ht="18.95" customHeight="1" x14ac:dyDescent="0.2">
      <c r="A39" s="27"/>
      <c r="B39" s="28" t="s">
        <v>61</v>
      </c>
    </row>
    <row r="40" spans="1:8" ht="18.95" customHeight="1" x14ac:dyDescent="0.2">
      <c r="A40" s="27"/>
      <c r="B40" s="28" t="s">
        <v>86</v>
      </c>
    </row>
    <row r="41" spans="1:8" ht="18.95" customHeight="1" x14ac:dyDescent="0.2">
      <c r="A41" s="28"/>
      <c r="B41" s="28" t="s">
        <v>92</v>
      </c>
    </row>
    <row r="42" spans="1:8" ht="18.95" customHeight="1" x14ac:dyDescent="0.2">
      <c r="A42" s="28"/>
      <c r="B42" s="28" t="s">
        <v>93</v>
      </c>
    </row>
    <row r="43" spans="1:8" ht="18.95" customHeight="1" x14ac:dyDescent="0.2">
      <c r="A43" s="27"/>
      <c r="B43" s="28" t="s">
        <v>87</v>
      </c>
    </row>
    <row r="44" spans="1:8" ht="18.95" customHeight="1" x14ac:dyDescent="0.2">
      <c r="A44" s="29"/>
      <c r="B44" s="29"/>
    </row>
    <row r="45" spans="1:8" ht="18.95" customHeight="1" x14ac:dyDescent="0.2">
      <c r="A45" s="29"/>
      <c r="B45" s="29"/>
    </row>
    <row r="46" spans="1:8" ht="18.95" customHeight="1" x14ac:dyDescent="0.2">
      <c r="A46" s="30" t="s">
        <v>64</v>
      </c>
      <c r="B46" s="31"/>
    </row>
  </sheetData>
  <sortState ref="B138:E140">
    <sortCondition descending="1" ref="E138:E140"/>
  </sortState>
  <mergeCells count="1">
    <mergeCell ref="B4:B5"/>
  </mergeCells>
  <hyperlinks>
    <hyperlink ref="A46" location="Index!A1" display="Return to Index Tab"/>
  </hyperlinks>
  <pageMargins left="0.7" right="0.7" top="0.75" bottom="0.75" header="0.3" footer="0.3"/>
  <pageSetup paperSize="9" scale="37" orientation="portrait" r:id="rId1"/>
  <ignoredErrors>
    <ignoredError sqref="C6:E6 C32:E3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74F28"/>
    <pageSetUpPr fitToPage="1"/>
  </sheetPr>
  <dimension ref="A1:H136"/>
  <sheetViews>
    <sheetView zoomScale="80" zoomScaleNormal="80" workbookViewId="0">
      <selection activeCell="A2" sqref="A2"/>
    </sheetView>
  </sheetViews>
  <sheetFormatPr defaultRowHeight="18.95" customHeight="1" x14ac:dyDescent="0.25"/>
  <cols>
    <col min="1" max="1" width="13.7109375" style="6" customWidth="1"/>
    <col min="2" max="2" width="59.85546875" style="7" bestFit="1" customWidth="1"/>
    <col min="3" max="4" width="25.7109375" style="8" customWidth="1"/>
    <col min="5" max="5" width="17.7109375" style="8" customWidth="1"/>
    <col min="6" max="6" width="9.140625" style="6"/>
    <col min="7" max="7" width="9.140625" style="6" customWidth="1"/>
    <col min="8" max="8" width="10.28515625" style="6" bestFit="1" customWidth="1"/>
    <col min="9" max="9" width="9.140625" style="6" customWidth="1"/>
    <col min="10" max="12" width="9.140625" style="6"/>
    <col min="13" max="13" width="52" style="6" customWidth="1"/>
    <col min="14" max="16384" width="9.140625" style="6"/>
  </cols>
  <sheetData>
    <row r="1" spans="1:6" ht="18.95" customHeight="1" x14ac:dyDescent="0.25">
      <c r="C1" s="7"/>
      <c r="D1" s="7"/>
      <c r="E1" s="7"/>
      <c r="F1" s="7"/>
    </row>
    <row r="2" spans="1:6" ht="18.95" customHeight="1" x14ac:dyDescent="0.25">
      <c r="A2" s="11" t="s">
        <v>101</v>
      </c>
      <c r="B2" s="10" t="s">
        <v>55</v>
      </c>
    </row>
    <row r="4" spans="1:6" ht="39.950000000000003" customHeight="1" x14ac:dyDescent="0.25">
      <c r="B4" s="48" t="s">
        <v>4</v>
      </c>
      <c r="C4" s="1" t="s">
        <v>6</v>
      </c>
      <c r="D4" s="1" t="s">
        <v>7</v>
      </c>
      <c r="E4" s="1" t="s">
        <v>52</v>
      </c>
    </row>
    <row r="5" spans="1:6" ht="15.75" customHeight="1" x14ac:dyDescent="0.25">
      <c r="B5" s="49"/>
      <c r="C5" s="4" t="s">
        <v>5</v>
      </c>
      <c r="D5" s="4" t="s">
        <v>5</v>
      </c>
      <c r="E5" s="4" t="s">
        <v>5</v>
      </c>
    </row>
    <row r="6" spans="1:6" ht="18.95" customHeight="1" x14ac:dyDescent="0.25">
      <c r="B6" s="50" t="s">
        <v>49</v>
      </c>
      <c r="C6" s="50"/>
      <c r="D6" s="50"/>
      <c r="E6" s="50"/>
    </row>
    <row r="7" spans="1:6" ht="18.95" customHeight="1" x14ac:dyDescent="0.25">
      <c r="B7" s="5" t="s">
        <v>105</v>
      </c>
      <c r="C7" s="63">
        <f>SUM(C8:C27)</f>
        <v>455.68641056470074</v>
      </c>
      <c r="D7" s="63">
        <f t="shared" ref="D7:E7" si="0">SUM(D8:D27)</f>
        <v>25.371014387500097</v>
      </c>
      <c r="E7" s="63">
        <f t="shared" si="0"/>
        <v>481.05742495220079</v>
      </c>
    </row>
    <row r="8" spans="1:6" ht="18.95" customHeight="1" x14ac:dyDescent="0.25">
      <c r="B8" s="17" t="s">
        <v>26</v>
      </c>
      <c r="C8" s="64">
        <v>228.19987297190104</v>
      </c>
      <c r="D8" s="64">
        <v>9.0154138756000002</v>
      </c>
      <c r="E8" s="64">
        <v>237.21528684750103</v>
      </c>
    </row>
    <row r="9" spans="1:6" ht="18.95" customHeight="1" x14ac:dyDescent="0.25">
      <c r="B9" s="17" t="s">
        <v>32</v>
      </c>
      <c r="C9" s="64">
        <v>52.871289614949987</v>
      </c>
      <c r="D9" s="64"/>
      <c r="E9" s="64">
        <v>52.871289614949987</v>
      </c>
    </row>
    <row r="10" spans="1:6" ht="18.95" customHeight="1" x14ac:dyDescent="0.25">
      <c r="B10" s="17" t="s">
        <v>35</v>
      </c>
      <c r="C10" s="64">
        <v>42.251761794949992</v>
      </c>
      <c r="D10" s="64"/>
      <c r="E10" s="64">
        <v>42.251761794949992</v>
      </c>
    </row>
    <row r="11" spans="1:6" ht="18.95" customHeight="1" x14ac:dyDescent="0.25">
      <c r="B11" s="17" t="s">
        <v>39</v>
      </c>
      <c r="C11" s="64">
        <v>40.3501141421998</v>
      </c>
      <c r="D11" s="64"/>
      <c r="E11" s="64">
        <v>40.3501141421998</v>
      </c>
    </row>
    <row r="12" spans="1:6" ht="18.95" customHeight="1" x14ac:dyDescent="0.25">
      <c r="B12" s="17" t="s">
        <v>37</v>
      </c>
      <c r="C12" s="64">
        <v>20.063893782149957</v>
      </c>
      <c r="D12" s="64"/>
      <c r="E12" s="64">
        <v>20.063893782149957</v>
      </c>
    </row>
    <row r="13" spans="1:6" ht="18.95" customHeight="1" x14ac:dyDescent="0.25">
      <c r="B13" s="17" t="s">
        <v>36</v>
      </c>
      <c r="C13" s="64">
        <v>14.314164227299999</v>
      </c>
      <c r="D13" s="64"/>
      <c r="E13" s="64">
        <v>14.314164227299999</v>
      </c>
    </row>
    <row r="14" spans="1:6" ht="18.95" customHeight="1" x14ac:dyDescent="0.25">
      <c r="B14" s="17" t="s">
        <v>25</v>
      </c>
      <c r="C14" s="64">
        <v>13.675817137849998</v>
      </c>
      <c r="D14" s="64"/>
      <c r="E14" s="64">
        <v>13.675817137849998</v>
      </c>
    </row>
    <row r="15" spans="1:6" ht="18.95" customHeight="1" x14ac:dyDescent="0.25">
      <c r="B15" s="17" t="s">
        <v>34</v>
      </c>
      <c r="C15" s="64">
        <v>12.424676291999999</v>
      </c>
      <c r="D15" s="64"/>
      <c r="E15" s="64">
        <v>12.424676291999999</v>
      </c>
    </row>
    <row r="16" spans="1:6" ht="18.95" customHeight="1" x14ac:dyDescent="0.25">
      <c r="B16" s="17" t="s">
        <v>22</v>
      </c>
      <c r="C16" s="64"/>
      <c r="D16" s="64">
        <v>12.248148303850099</v>
      </c>
      <c r="E16" s="64">
        <v>12.248148303850099</v>
      </c>
    </row>
    <row r="17" spans="2:5" ht="18.95" customHeight="1" x14ac:dyDescent="0.25">
      <c r="B17" s="17" t="s">
        <v>28</v>
      </c>
      <c r="C17" s="64">
        <v>8.0521600781</v>
      </c>
      <c r="D17" s="64"/>
      <c r="E17" s="64">
        <v>8.0521600781</v>
      </c>
    </row>
    <row r="18" spans="2:5" ht="18.95" customHeight="1" x14ac:dyDescent="0.25">
      <c r="B18" s="17" t="s">
        <v>43</v>
      </c>
      <c r="C18" s="64">
        <v>6.1604751416500001</v>
      </c>
      <c r="D18" s="64"/>
      <c r="E18" s="64">
        <v>6.1604751416500001</v>
      </c>
    </row>
    <row r="19" spans="2:5" ht="18.95" customHeight="1" x14ac:dyDescent="0.25">
      <c r="B19" s="17" t="s">
        <v>44</v>
      </c>
      <c r="C19" s="64">
        <v>2.0209548121500003</v>
      </c>
      <c r="D19" s="64">
        <v>3.626070854</v>
      </c>
      <c r="E19" s="64">
        <v>5.6470256661500002</v>
      </c>
    </row>
    <row r="20" spans="2:5" ht="18.95" customHeight="1" x14ac:dyDescent="0.25">
      <c r="B20" s="17" t="s">
        <v>27</v>
      </c>
      <c r="C20" s="64">
        <v>4.25807065425</v>
      </c>
      <c r="D20" s="64"/>
      <c r="E20" s="64">
        <v>4.25807065425</v>
      </c>
    </row>
    <row r="21" spans="2:5" ht="18.95" customHeight="1" x14ac:dyDescent="0.25">
      <c r="B21" s="17" t="s">
        <v>33</v>
      </c>
      <c r="C21" s="64">
        <v>3.4643222482000002</v>
      </c>
      <c r="D21" s="64"/>
      <c r="E21" s="64">
        <v>3.4643222482000002</v>
      </c>
    </row>
    <row r="22" spans="2:5" ht="18.95" customHeight="1" x14ac:dyDescent="0.25">
      <c r="B22" s="17" t="s">
        <v>29</v>
      </c>
      <c r="C22" s="64">
        <v>3.1793752917</v>
      </c>
      <c r="D22" s="64"/>
      <c r="E22" s="64">
        <v>3.1793752917</v>
      </c>
    </row>
    <row r="23" spans="2:5" ht="18.95" customHeight="1" x14ac:dyDescent="0.25">
      <c r="B23" s="17" t="s">
        <v>30</v>
      </c>
      <c r="C23" s="64">
        <v>1.7270873711000001</v>
      </c>
      <c r="D23" s="64"/>
      <c r="E23" s="64">
        <v>1.7270873711000001</v>
      </c>
    </row>
    <row r="24" spans="2:5" ht="18.95" customHeight="1" x14ac:dyDescent="0.25">
      <c r="B24" s="17" t="s">
        <v>31</v>
      </c>
      <c r="C24" s="64">
        <v>1.2044778324500001</v>
      </c>
      <c r="D24" s="64"/>
      <c r="E24" s="64">
        <v>1.2044778324500001</v>
      </c>
    </row>
    <row r="25" spans="2:5" ht="18.95" customHeight="1" x14ac:dyDescent="0.25">
      <c r="B25" s="17" t="s">
        <v>42</v>
      </c>
      <c r="C25" s="64">
        <v>0.89141771124999991</v>
      </c>
      <c r="D25" s="64"/>
      <c r="E25" s="64">
        <v>0.89141771124999991</v>
      </c>
    </row>
    <row r="26" spans="2:5" ht="18.95" customHeight="1" x14ac:dyDescent="0.25">
      <c r="B26" s="17" t="s">
        <v>38</v>
      </c>
      <c r="C26" s="64">
        <v>0.57647946054999999</v>
      </c>
      <c r="D26" s="64"/>
      <c r="E26" s="64">
        <v>0.57647946054999999</v>
      </c>
    </row>
    <row r="27" spans="2:5" ht="18.95" customHeight="1" x14ac:dyDescent="0.25">
      <c r="B27" s="17" t="s">
        <v>23</v>
      </c>
      <c r="C27" s="64"/>
      <c r="D27" s="64">
        <v>0.48138135404999999</v>
      </c>
      <c r="E27" s="64">
        <v>0.48138135404999999</v>
      </c>
    </row>
    <row r="28" spans="2:5" ht="18.95" customHeight="1" x14ac:dyDescent="0.25">
      <c r="B28" s="16" t="s">
        <v>1</v>
      </c>
      <c r="C28" s="63">
        <v>205.56663875820007</v>
      </c>
      <c r="D28" s="63"/>
      <c r="E28" s="63">
        <v>205.56663875820007</v>
      </c>
    </row>
    <row r="29" spans="2:5" ht="18.95" customHeight="1" x14ac:dyDescent="0.25">
      <c r="B29" s="17" t="s">
        <v>1</v>
      </c>
      <c r="C29" s="64">
        <v>205.56663875820007</v>
      </c>
      <c r="D29" s="64"/>
      <c r="E29" s="64">
        <v>205.56663875820007</v>
      </c>
    </row>
    <row r="30" spans="2:5" ht="18.95" customHeight="1" x14ac:dyDescent="0.25">
      <c r="B30" s="5" t="s">
        <v>106</v>
      </c>
      <c r="C30" s="63">
        <f>SUM(C31:C33)</f>
        <v>5.1830786720500006</v>
      </c>
      <c r="D30" s="63">
        <f t="shared" ref="D30:E30" si="1">SUM(D31:D33)</f>
        <v>39.789420840149802</v>
      </c>
      <c r="E30" s="63">
        <f t="shared" si="1"/>
        <v>44.972499512199803</v>
      </c>
    </row>
    <row r="31" spans="2:5" ht="18.95" customHeight="1" x14ac:dyDescent="0.25">
      <c r="B31" s="17" t="s">
        <v>20</v>
      </c>
      <c r="C31" s="64"/>
      <c r="D31" s="64">
        <v>20.607885346749999</v>
      </c>
      <c r="E31" s="64">
        <v>20.607885346749999</v>
      </c>
    </row>
    <row r="32" spans="2:5" ht="18.95" customHeight="1" x14ac:dyDescent="0.25">
      <c r="B32" s="17" t="s">
        <v>21</v>
      </c>
      <c r="C32" s="64">
        <v>5.1830786720500006</v>
      </c>
      <c r="D32" s="64">
        <v>14.461488136049704</v>
      </c>
      <c r="E32" s="64">
        <v>19.644566808099704</v>
      </c>
    </row>
    <row r="33" spans="2:5" ht="18.95" customHeight="1" x14ac:dyDescent="0.25">
      <c r="B33" s="17" t="s">
        <v>24</v>
      </c>
      <c r="C33" s="64"/>
      <c r="D33" s="64">
        <v>4.7200473573500989</v>
      </c>
      <c r="E33" s="64">
        <v>4.7200473573500989</v>
      </c>
    </row>
    <row r="34" spans="2:5" ht="18.95" customHeight="1" x14ac:dyDescent="0.25">
      <c r="B34" s="16" t="s">
        <v>47</v>
      </c>
      <c r="C34" s="63">
        <f>SUM(C8:C27,C29,C31:C33)</f>
        <v>666.43612799495077</v>
      </c>
      <c r="D34" s="63">
        <f t="shared" ref="D34:E34" si="2">SUM(D8:D27,D29,D31:D33)</f>
        <v>65.160435227649899</v>
      </c>
      <c r="E34" s="63">
        <f t="shared" si="2"/>
        <v>731.59656322260071</v>
      </c>
    </row>
    <row r="35" spans="2:5" ht="18.95" customHeight="1" x14ac:dyDescent="0.25">
      <c r="B35" s="51" t="s">
        <v>51</v>
      </c>
      <c r="C35" s="51"/>
      <c r="D35" s="51"/>
      <c r="E35" s="51"/>
    </row>
    <row r="36" spans="2:5" ht="18.95" customHeight="1" x14ac:dyDescent="0.25">
      <c r="B36" s="5" t="s">
        <v>105</v>
      </c>
      <c r="C36" s="63">
        <f>SUM(C37:C58)</f>
        <v>1487.5945611391551</v>
      </c>
      <c r="D36" s="63">
        <f t="shared" ref="D36:E36" si="3">SUM(D37:D58)</f>
        <v>155.428701007499</v>
      </c>
      <c r="E36" s="63">
        <f t="shared" si="3"/>
        <v>1643.0232621466544</v>
      </c>
    </row>
    <row r="37" spans="2:5" ht="18.95" customHeight="1" x14ac:dyDescent="0.25">
      <c r="B37" s="17" t="s">
        <v>26</v>
      </c>
      <c r="C37" s="64">
        <v>771.67765373420127</v>
      </c>
      <c r="D37" s="64">
        <v>59.247766283798995</v>
      </c>
      <c r="E37" s="64">
        <v>830.9254200180003</v>
      </c>
    </row>
    <row r="38" spans="2:5" ht="18.95" customHeight="1" x14ac:dyDescent="0.25">
      <c r="B38" s="17" t="s">
        <v>32</v>
      </c>
      <c r="C38" s="64">
        <v>248.78161465375089</v>
      </c>
      <c r="D38" s="64"/>
      <c r="E38" s="64">
        <v>248.78161465375089</v>
      </c>
    </row>
    <row r="39" spans="2:5" ht="18.95" customHeight="1" x14ac:dyDescent="0.25">
      <c r="B39" s="17" t="s">
        <v>40</v>
      </c>
      <c r="C39" s="64">
        <v>31.256767891550993</v>
      </c>
      <c r="D39" s="64">
        <v>69.749955413700974</v>
      </c>
      <c r="E39" s="64">
        <v>101.00672330525197</v>
      </c>
    </row>
    <row r="40" spans="2:5" ht="18.95" customHeight="1" x14ac:dyDescent="0.25">
      <c r="B40" s="17" t="s">
        <v>35</v>
      </c>
      <c r="C40" s="64">
        <v>90.488333623602443</v>
      </c>
      <c r="D40" s="64"/>
      <c r="E40" s="64">
        <v>90.488333623602443</v>
      </c>
    </row>
    <row r="41" spans="2:5" ht="18.95" customHeight="1" x14ac:dyDescent="0.25">
      <c r="B41" s="17" t="s">
        <v>39</v>
      </c>
      <c r="C41" s="64">
        <v>88.059600055400466</v>
      </c>
      <c r="D41" s="64"/>
      <c r="E41" s="64">
        <v>88.059600055400466</v>
      </c>
    </row>
    <row r="42" spans="2:5" ht="18.95" customHeight="1" x14ac:dyDescent="0.25">
      <c r="B42" s="17" t="s">
        <v>23</v>
      </c>
      <c r="C42" s="64">
        <v>45.437437009049994</v>
      </c>
      <c r="D42" s="64">
        <v>8.4950919484499998</v>
      </c>
      <c r="E42" s="64">
        <v>53.932528957499997</v>
      </c>
    </row>
    <row r="43" spans="2:5" ht="18.95" customHeight="1" x14ac:dyDescent="0.25">
      <c r="B43" s="17" t="s">
        <v>36</v>
      </c>
      <c r="C43" s="64">
        <v>46.173454033900093</v>
      </c>
      <c r="D43" s="64"/>
      <c r="E43" s="64">
        <v>46.173454033900093</v>
      </c>
    </row>
    <row r="44" spans="2:5" ht="18.95" customHeight="1" x14ac:dyDescent="0.25">
      <c r="B44" s="17" t="s">
        <v>25</v>
      </c>
      <c r="C44" s="64">
        <v>37.239870200999995</v>
      </c>
      <c r="D44" s="64">
        <v>0.41652795095</v>
      </c>
      <c r="E44" s="64">
        <v>37.656398151949993</v>
      </c>
    </row>
    <row r="45" spans="2:5" ht="18.95" customHeight="1" x14ac:dyDescent="0.25">
      <c r="B45" s="17" t="s">
        <v>37</v>
      </c>
      <c r="C45" s="64">
        <v>28.165936242300209</v>
      </c>
      <c r="D45" s="64"/>
      <c r="E45" s="64">
        <v>28.165936242300209</v>
      </c>
    </row>
    <row r="46" spans="2:5" ht="18.95" customHeight="1" x14ac:dyDescent="0.25">
      <c r="B46" s="17" t="s">
        <v>43</v>
      </c>
      <c r="C46" s="64">
        <v>26.814824765499996</v>
      </c>
      <c r="D46" s="64"/>
      <c r="E46" s="64">
        <v>26.814824765499996</v>
      </c>
    </row>
    <row r="47" spans="2:5" ht="18.95" customHeight="1" x14ac:dyDescent="0.25">
      <c r="B47" s="17" t="s">
        <v>22</v>
      </c>
      <c r="C47" s="64"/>
      <c r="D47" s="64">
        <v>17.519359410599002</v>
      </c>
      <c r="E47" s="64">
        <v>17.519359410599002</v>
      </c>
    </row>
    <row r="48" spans="2:5" ht="18.95" customHeight="1" x14ac:dyDescent="0.25">
      <c r="B48" s="17" t="s">
        <v>28</v>
      </c>
      <c r="C48" s="64">
        <v>16.326385845200001</v>
      </c>
      <c r="D48" s="64"/>
      <c r="E48" s="64">
        <v>16.326385845200001</v>
      </c>
    </row>
    <row r="49" spans="2:5" ht="18.95" customHeight="1" x14ac:dyDescent="0.25">
      <c r="B49" s="17" t="s">
        <v>44</v>
      </c>
      <c r="C49" s="64">
        <v>10.372555056299998</v>
      </c>
      <c r="D49" s="64"/>
      <c r="E49" s="64">
        <v>10.372555056299998</v>
      </c>
    </row>
    <row r="50" spans="2:5" ht="18.95" customHeight="1" x14ac:dyDescent="0.25">
      <c r="B50" s="17" t="s">
        <v>38</v>
      </c>
      <c r="C50" s="64">
        <v>9.1352093793000009</v>
      </c>
      <c r="D50" s="64"/>
      <c r="E50" s="64">
        <v>9.1352093793000009</v>
      </c>
    </row>
    <row r="51" spans="2:5" ht="18.95" customHeight="1" x14ac:dyDescent="0.25">
      <c r="B51" s="17" t="s">
        <v>34</v>
      </c>
      <c r="C51" s="64">
        <v>8.3116836313489983</v>
      </c>
      <c r="D51" s="64"/>
      <c r="E51" s="64">
        <v>8.3116836313489983</v>
      </c>
    </row>
    <row r="52" spans="2:5" ht="18.95" customHeight="1" x14ac:dyDescent="0.25">
      <c r="B52" s="17" t="s">
        <v>41</v>
      </c>
      <c r="C52" s="64">
        <v>6.9012317219500003</v>
      </c>
      <c r="D52" s="64"/>
      <c r="E52" s="64">
        <v>6.9012317219500003</v>
      </c>
    </row>
    <row r="53" spans="2:5" ht="18.95" customHeight="1" x14ac:dyDescent="0.25">
      <c r="B53" s="17" t="s">
        <v>29</v>
      </c>
      <c r="C53" s="64">
        <v>5.5880093229499996</v>
      </c>
      <c r="D53" s="64"/>
      <c r="E53" s="64">
        <v>5.5880093229499996</v>
      </c>
    </row>
    <row r="54" spans="2:5" ht="18.95" customHeight="1" x14ac:dyDescent="0.25">
      <c r="B54" s="17" t="s">
        <v>30</v>
      </c>
      <c r="C54" s="64">
        <v>5.51850322675</v>
      </c>
      <c r="D54" s="64"/>
      <c r="E54" s="64">
        <v>5.51850322675</v>
      </c>
    </row>
    <row r="55" spans="2:5" ht="18.95" customHeight="1" x14ac:dyDescent="0.25">
      <c r="B55" s="17" t="s">
        <v>31</v>
      </c>
      <c r="C55" s="64">
        <v>4.2630625798000006</v>
      </c>
      <c r="D55" s="64"/>
      <c r="E55" s="64">
        <v>4.2630625798000006</v>
      </c>
    </row>
    <row r="56" spans="2:5" ht="18.95" customHeight="1" x14ac:dyDescent="0.25">
      <c r="B56" s="17" t="s">
        <v>33</v>
      </c>
      <c r="C56" s="64">
        <v>3.5249318916999997</v>
      </c>
      <c r="D56" s="64"/>
      <c r="E56" s="64">
        <v>3.5249318916999997</v>
      </c>
    </row>
    <row r="57" spans="2:5" ht="18.95" customHeight="1" x14ac:dyDescent="0.25">
      <c r="B57" s="17" t="s">
        <v>42</v>
      </c>
      <c r="C57" s="64">
        <v>3.3516768411999998</v>
      </c>
      <c r="D57" s="64"/>
      <c r="E57" s="64">
        <v>3.3516768411999998</v>
      </c>
    </row>
    <row r="58" spans="2:5" ht="18.95" customHeight="1" x14ac:dyDescent="0.25">
      <c r="B58" s="17" t="s">
        <v>27</v>
      </c>
      <c r="C58" s="64">
        <v>0.2058194324</v>
      </c>
      <c r="D58" s="64"/>
      <c r="E58" s="64">
        <v>0.2058194324</v>
      </c>
    </row>
    <row r="59" spans="2:5" ht="18.95" customHeight="1" x14ac:dyDescent="0.25">
      <c r="B59" s="16" t="s">
        <v>1</v>
      </c>
      <c r="C59" s="63">
        <v>270.68005505435104</v>
      </c>
      <c r="D59" s="63"/>
      <c r="E59" s="63">
        <v>270.68005505435104</v>
      </c>
    </row>
    <row r="60" spans="2:5" ht="18.95" customHeight="1" x14ac:dyDescent="0.25">
      <c r="B60" s="17" t="s">
        <v>1</v>
      </c>
      <c r="C60" s="64">
        <v>270.68005505435104</v>
      </c>
      <c r="D60" s="64"/>
      <c r="E60" s="64">
        <v>270.68005505435104</v>
      </c>
    </row>
    <row r="61" spans="2:5" ht="18.95" customHeight="1" x14ac:dyDescent="0.25">
      <c r="B61" s="5" t="s">
        <v>106</v>
      </c>
      <c r="C61" s="63">
        <v>0.77198791239999998</v>
      </c>
      <c r="D61" s="63">
        <f>SUM(D62:D64)</f>
        <v>62.565738212550002</v>
      </c>
      <c r="E61" s="63">
        <f>SUM(E62:E64)</f>
        <v>63.337726124949995</v>
      </c>
    </row>
    <row r="62" spans="2:5" ht="18.95" customHeight="1" x14ac:dyDescent="0.25">
      <c r="B62" s="17" t="s">
        <v>21</v>
      </c>
      <c r="C62" s="64">
        <v>0.77198791239999998</v>
      </c>
      <c r="D62" s="64">
        <v>36.009881016950004</v>
      </c>
      <c r="E62" s="64">
        <v>36.781868929350004</v>
      </c>
    </row>
    <row r="63" spans="2:5" ht="18.95" customHeight="1" x14ac:dyDescent="0.25">
      <c r="B63" s="17" t="s">
        <v>24</v>
      </c>
      <c r="C63" s="64"/>
      <c r="D63" s="64">
        <v>21.101372090199998</v>
      </c>
      <c r="E63" s="64">
        <v>21.101372090199998</v>
      </c>
    </row>
    <row r="64" spans="2:5" ht="18.95" customHeight="1" x14ac:dyDescent="0.25">
      <c r="B64" s="17" t="s">
        <v>20</v>
      </c>
      <c r="C64" s="64"/>
      <c r="D64" s="64">
        <v>5.4544851053999999</v>
      </c>
      <c r="E64" s="64">
        <v>5.4544851053999999</v>
      </c>
    </row>
    <row r="65" spans="2:5" ht="18.95" customHeight="1" x14ac:dyDescent="0.25">
      <c r="B65" s="16" t="s">
        <v>47</v>
      </c>
      <c r="C65" s="63">
        <f>SUM(C37:C58,C60,C62:C64)</f>
        <v>1759.046604105906</v>
      </c>
      <c r="D65" s="63">
        <f t="shared" ref="D65:E65" si="4">SUM(D37:D58,D60,D62:D64)</f>
        <v>217.994439220049</v>
      </c>
      <c r="E65" s="63">
        <f t="shared" si="4"/>
        <v>1977.0410433259551</v>
      </c>
    </row>
    <row r="66" spans="2:5" ht="18.95" customHeight="1" x14ac:dyDescent="0.25">
      <c r="B66" s="51" t="s">
        <v>8</v>
      </c>
      <c r="C66" s="51"/>
      <c r="D66" s="51"/>
      <c r="E66" s="51"/>
    </row>
    <row r="67" spans="2:5" ht="18.95" customHeight="1" x14ac:dyDescent="0.25">
      <c r="B67" s="5" t="s">
        <v>105</v>
      </c>
      <c r="C67" s="63">
        <f>SUM(C68:C88)</f>
        <v>515.37685531155262</v>
      </c>
      <c r="D67" s="63">
        <f t="shared" ref="D67:E67" si="5">SUM(D68:D88)</f>
        <v>191.983239754544</v>
      </c>
      <c r="E67" s="63">
        <f t="shared" si="5"/>
        <v>707.36009506609662</v>
      </c>
    </row>
    <row r="68" spans="2:5" ht="18.95" customHeight="1" x14ac:dyDescent="0.25">
      <c r="B68" s="17" t="s">
        <v>26</v>
      </c>
      <c r="C68" s="64">
        <v>121.89892215560069</v>
      </c>
      <c r="D68" s="64">
        <v>97.174274759750006</v>
      </c>
      <c r="E68" s="64">
        <v>219.07319691535071</v>
      </c>
    </row>
    <row r="69" spans="2:5" ht="18.95" customHeight="1" x14ac:dyDescent="0.25">
      <c r="B69" s="17" t="s">
        <v>40</v>
      </c>
      <c r="C69" s="64">
        <v>86.820220268299948</v>
      </c>
      <c r="D69" s="64">
        <v>76.382377063643901</v>
      </c>
      <c r="E69" s="64">
        <v>163.20259733194385</v>
      </c>
    </row>
    <row r="70" spans="2:5" ht="18.95" customHeight="1" x14ac:dyDescent="0.25">
      <c r="B70" s="17" t="s">
        <v>23</v>
      </c>
      <c r="C70" s="64">
        <v>87.642703785550992</v>
      </c>
      <c r="D70" s="64">
        <v>12.060240074950002</v>
      </c>
      <c r="E70" s="64">
        <v>99.702943860500994</v>
      </c>
    </row>
    <row r="71" spans="2:5" ht="18.95" customHeight="1" x14ac:dyDescent="0.25">
      <c r="B71" s="17" t="s">
        <v>32</v>
      </c>
      <c r="C71" s="64">
        <v>64.411267974649391</v>
      </c>
      <c r="D71" s="64"/>
      <c r="E71" s="64">
        <v>64.411267974649391</v>
      </c>
    </row>
    <row r="72" spans="2:5" ht="18.95" customHeight="1" x14ac:dyDescent="0.25">
      <c r="B72" s="17" t="s">
        <v>39</v>
      </c>
      <c r="C72" s="64">
        <v>52.374859880850494</v>
      </c>
      <c r="D72" s="64"/>
      <c r="E72" s="64">
        <v>52.374859880850494</v>
      </c>
    </row>
    <row r="73" spans="2:5" ht="18.95" customHeight="1" x14ac:dyDescent="0.25">
      <c r="B73" s="17" t="s">
        <v>35</v>
      </c>
      <c r="C73" s="64">
        <v>32.109711337450165</v>
      </c>
      <c r="D73" s="64"/>
      <c r="E73" s="64">
        <v>32.109711337450165</v>
      </c>
    </row>
    <row r="74" spans="2:5" ht="18.95" customHeight="1" x14ac:dyDescent="0.25">
      <c r="B74" s="17" t="s">
        <v>44</v>
      </c>
      <c r="C74" s="64">
        <v>13.209317906599999</v>
      </c>
      <c r="D74" s="64">
        <v>2.3298597820999998</v>
      </c>
      <c r="E74" s="64">
        <v>15.539177688699999</v>
      </c>
    </row>
    <row r="75" spans="2:5" ht="18.95" customHeight="1" x14ac:dyDescent="0.25">
      <c r="B75" s="17" t="s">
        <v>37</v>
      </c>
      <c r="C75" s="64">
        <v>10.382638731100201</v>
      </c>
      <c r="D75" s="64"/>
      <c r="E75" s="64">
        <v>10.382638731100201</v>
      </c>
    </row>
    <row r="76" spans="2:5" ht="18.95" customHeight="1" x14ac:dyDescent="0.25">
      <c r="B76" s="17" t="s">
        <v>36</v>
      </c>
      <c r="C76" s="64">
        <v>8.0799400853000005</v>
      </c>
      <c r="D76" s="64"/>
      <c r="E76" s="64">
        <v>8.0799400853000005</v>
      </c>
    </row>
    <row r="77" spans="2:5" ht="18.95" customHeight="1" x14ac:dyDescent="0.25">
      <c r="B77" s="17" t="s">
        <v>25</v>
      </c>
      <c r="C77" s="64">
        <v>7.5368371718000002</v>
      </c>
      <c r="D77" s="64"/>
      <c r="E77" s="64">
        <v>7.5368371718000002</v>
      </c>
    </row>
    <row r="78" spans="2:5" ht="18.95" customHeight="1" x14ac:dyDescent="0.25">
      <c r="B78" s="17" t="s">
        <v>42</v>
      </c>
      <c r="C78" s="64">
        <v>7.3448411719999998</v>
      </c>
      <c r="D78" s="64"/>
      <c r="E78" s="64">
        <v>7.3448411719999998</v>
      </c>
    </row>
    <row r="79" spans="2:5" ht="18.95" customHeight="1" x14ac:dyDescent="0.25">
      <c r="B79" s="17" t="s">
        <v>43</v>
      </c>
      <c r="C79" s="64">
        <v>6.7742742547999999</v>
      </c>
      <c r="D79" s="64"/>
      <c r="E79" s="64">
        <v>6.7742742547999999</v>
      </c>
    </row>
    <row r="80" spans="2:5" ht="18.95" customHeight="1" x14ac:dyDescent="0.25">
      <c r="B80" s="17" t="s">
        <v>29</v>
      </c>
      <c r="C80" s="64">
        <v>6.6989047418000007</v>
      </c>
      <c r="D80" s="64"/>
      <c r="E80" s="64">
        <v>6.6989047418000007</v>
      </c>
    </row>
    <row r="81" spans="2:5" ht="18.95" customHeight="1" x14ac:dyDescent="0.25">
      <c r="B81" s="17" t="s">
        <v>22</v>
      </c>
      <c r="C81" s="64"/>
      <c r="D81" s="64">
        <v>4.0364880741001006</v>
      </c>
      <c r="E81" s="64">
        <v>4.0364880741001006</v>
      </c>
    </row>
    <row r="82" spans="2:5" ht="18.95" customHeight="1" x14ac:dyDescent="0.25">
      <c r="B82" s="17" t="s">
        <v>34</v>
      </c>
      <c r="C82" s="64">
        <v>3.8654260113998098</v>
      </c>
      <c r="D82" s="64"/>
      <c r="E82" s="64">
        <v>3.8654260113998098</v>
      </c>
    </row>
    <row r="83" spans="2:5" ht="18.95" customHeight="1" x14ac:dyDescent="0.25">
      <c r="B83" s="17" t="s">
        <v>28</v>
      </c>
      <c r="C83" s="64">
        <v>1.8772417165499999</v>
      </c>
      <c r="D83" s="64"/>
      <c r="E83" s="64">
        <v>1.8772417165499999</v>
      </c>
    </row>
    <row r="84" spans="2:5" ht="18.95" customHeight="1" x14ac:dyDescent="0.25">
      <c r="B84" s="17" t="s">
        <v>41</v>
      </c>
      <c r="C84" s="64">
        <v>1.6866053298499757</v>
      </c>
      <c r="D84" s="64"/>
      <c r="E84" s="64">
        <v>1.6866053298499757</v>
      </c>
    </row>
    <row r="85" spans="2:5" ht="18.95" customHeight="1" x14ac:dyDescent="0.25">
      <c r="B85" s="17" t="s">
        <v>33</v>
      </c>
      <c r="C85" s="64">
        <v>1.1283851417509001</v>
      </c>
      <c r="D85" s="64"/>
      <c r="E85" s="64">
        <v>1.1283851417509001</v>
      </c>
    </row>
    <row r="86" spans="2:5" ht="18.95" customHeight="1" x14ac:dyDescent="0.25">
      <c r="B86" s="17" t="s">
        <v>30</v>
      </c>
      <c r="C86" s="64">
        <v>0.90348821995009998</v>
      </c>
      <c r="D86" s="64"/>
      <c r="E86" s="64">
        <v>0.90348821995009998</v>
      </c>
    </row>
    <row r="87" spans="2:5" ht="18.95" customHeight="1" x14ac:dyDescent="0.25">
      <c r="B87" s="17" t="s">
        <v>31</v>
      </c>
      <c r="C87" s="64">
        <v>0.39836353339999997</v>
      </c>
      <c r="D87" s="64"/>
      <c r="E87" s="64">
        <v>0.39836353339999997</v>
      </c>
    </row>
    <row r="88" spans="2:5" ht="18.95" customHeight="1" x14ac:dyDescent="0.25">
      <c r="B88" s="17" t="s">
        <v>38</v>
      </c>
      <c r="C88" s="64">
        <v>0.23290589284999999</v>
      </c>
      <c r="D88" s="64"/>
      <c r="E88" s="64">
        <v>0.23290589284999999</v>
      </c>
    </row>
    <row r="89" spans="2:5" ht="18.95" customHeight="1" x14ac:dyDescent="0.25">
      <c r="B89" s="16" t="s">
        <v>1</v>
      </c>
      <c r="C89" s="63">
        <v>117.2430472382013</v>
      </c>
      <c r="D89" s="63"/>
      <c r="E89" s="63">
        <v>117.2430472382013</v>
      </c>
    </row>
    <row r="90" spans="2:5" ht="18.95" customHeight="1" x14ac:dyDescent="0.25">
      <c r="B90" s="17" t="s">
        <v>1</v>
      </c>
      <c r="C90" s="64">
        <v>117.2430472382013</v>
      </c>
      <c r="D90" s="64"/>
      <c r="E90" s="64">
        <v>117.2430472382013</v>
      </c>
    </row>
    <row r="91" spans="2:5" ht="18.95" customHeight="1" x14ac:dyDescent="0.25">
      <c r="B91" s="5" t="s">
        <v>106</v>
      </c>
      <c r="C91" s="63">
        <v>8.6715456094998018</v>
      </c>
      <c r="D91" s="63">
        <f>SUM(D92:D94)</f>
        <v>76.451532017901073</v>
      </c>
      <c r="E91" s="63">
        <f>SUM(E92:E94)</f>
        <v>85.123077627400875</v>
      </c>
    </row>
    <row r="92" spans="2:5" ht="18.95" customHeight="1" x14ac:dyDescent="0.25">
      <c r="B92" s="17" t="s">
        <v>21</v>
      </c>
      <c r="C92" s="64">
        <v>8.6715456094998018</v>
      </c>
      <c r="D92" s="64">
        <v>42.711218964900077</v>
      </c>
      <c r="E92" s="64">
        <v>51.382764574399879</v>
      </c>
    </row>
    <row r="93" spans="2:5" ht="18.95" customHeight="1" x14ac:dyDescent="0.25">
      <c r="B93" s="17" t="s">
        <v>24</v>
      </c>
      <c r="C93" s="64"/>
      <c r="D93" s="64">
        <v>18.029124223850001</v>
      </c>
      <c r="E93" s="64">
        <v>18.029124223850001</v>
      </c>
    </row>
    <row r="94" spans="2:5" ht="18.95" customHeight="1" x14ac:dyDescent="0.25">
      <c r="B94" s="17" t="s">
        <v>20</v>
      </c>
      <c r="C94" s="64"/>
      <c r="D94" s="64">
        <v>15.711188829151002</v>
      </c>
      <c r="E94" s="64">
        <v>15.711188829151002</v>
      </c>
    </row>
    <row r="95" spans="2:5" ht="18.95" customHeight="1" x14ac:dyDescent="0.25">
      <c r="B95" s="16" t="s">
        <v>47</v>
      </c>
      <c r="C95" s="63">
        <f>SUM(C68:C88,C90,C92:C94)</f>
        <v>641.29144815925372</v>
      </c>
      <c r="D95" s="63">
        <f>SUM(D68:D88,D90,D92:D94)</f>
        <v>268.43477177244506</v>
      </c>
      <c r="E95" s="63">
        <f t="shared" ref="E95" si="6">SUM(E68:E88,E90,E92:E94)</f>
        <v>909.72621993169867</v>
      </c>
    </row>
    <row r="96" spans="2:5" ht="18.95" customHeight="1" x14ac:dyDescent="0.25">
      <c r="B96" s="51" t="s">
        <v>9</v>
      </c>
      <c r="C96" s="51"/>
      <c r="D96" s="51"/>
      <c r="E96" s="51"/>
    </row>
    <row r="97" spans="2:8" ht="18.95" customHeight="1" x14ac:dyDescent="0.25">
      <c r="B97" s="5" t="s">
        <v>105</v>
      </c>
      <c r="C97" s="63">
        <f>SUM(C98:C118)</f>
        <v>402.21357707414774</v>
      </c>
      <c r="D97" s="63">
        <f>SUM(D98:D118)</f>
        <v>45.75</v>
      </c>
      <c r="E97" s="63">
        <f>SUM(E98:E118)</f>
        <v>447.96357707414779</v>
      </c>
      <c r="H97" s="22"/>
    </row>
    <row r="98" spans="2:8" ht="18.95" customHeight="1" x14ac:dyDescent="0.25">
      <c r="B98" s="17" t="s">
        <v>26</v>
      </c>
      <c r="C98" s="64">
        <v>145.01891489564815</v>
      </c>
      <c r="D98" s="64">
        <v>7.13612811505</v>
      </c>
      <c r="E98" s="64">
        <v>152.15504301069817</v>
      </c>
    </row>
    <row r="99" spans="2:8" ht="18.95" customHeight="1" x14ac:dyDescent="0.25">
      <c r="B99" s="17" t="s">
        <v>32</v>
      </c>
      <c r="C99" s="64">
        <v>73.324371117149894</v>
      </c>
      <c r="D99" s="64"/>
      <c r="E99" s="64">
        <v>73.324371117149894</v>
      </c>
    </row>
    <row r="100" spans="2:8" ht="18.95" customHeight="1" x14ac:dyDescent="0.25">
      <c r="B100" s="17" t="s">
        <v>35</v>
      </c>
      <c r="C100" s="64">
        <v>40.84978657220023</v>
      </c>
      <c r="D100" s="64"/>
      <c r="E100" s="64">
        <v>40.84978657220023</v>
      </c>
    </row>
    <row r="101" spans="2:8" ht="18.95" customHeight="1" x14ac:dyDescent="0.25">
      <c r="B101" s="17" t="s">
        <v>39</v>
      </c>
      <c r="C101" s="64">
        <v>35.333449492200607</v>
      </c>
      <c r="D101" s="64"/>
      <c r="E101" s="64">
        <v>35.333449492200607</v>
      </c>
    </row>
    <row r="102" spans="2:8" ht="18.95" customHeight="1" x14ac:dyDescent="0.25">
      <c r="B102" s="17" t="s">
        <v>40</v>
      </c>
      <c r="C102" s="64">
        <v>22.787473193598998</v>
      </c>
      <c r="D102" s="64">
        <v>9.1504866818000004</v>
      </c>
      <c r="E102" s="64">
        <v>31.937959875398999</v>
      </c>
    </row>
    <row r="103" spans="2:8" ht="18.95" customHeight="1" x14ac:dyDescent="0.25">
      <c r="B103" s="17" t="s">
        <v>45</v>
      </c>
      <c r="C103" s="64">
        <v>23.125250174449899</v>
      </c>
      <c r="D103" s="64"/>
      <c r="E103" s="64">
        <v>23.125250174449899</v>
      </c>
    </row>
    <row r="104" spans="2:8" ht="18.95" customHeight="1" x14ac:dyDescent="0.25">
      <c r="B104" s="17" t="s">
        <v>42</v>
      </c>
      <c r="C104" s="64">
        <v>17.304538770250002</v>
      </c>
      <c r="D104" s="64"/>
      <c r="E104" s="64">
        <v>17.304538770250002</v>
      </c>
    </row>
    <row r="105" spans="2:8" ht="18.95" customHeight="1" x14ac:dyDescent="0.25">
      <c r="B105" s="17" t="s">
        <v>22</v>
      </c>
      <c r="C105" s="64"/>
      <c r="D105" s="64">
        <v>15.276246612350004</v>
      </c>
      <c r="E105" s="64">
        <v>15.276246612350004</v>
      </c>
      <c r="H105" s="22"/>
    </row>
    <row r="106" spans="2:8" ht="18.95" customHeight="1" x14ac:dyDescent="0.25">
      <c r="B106" s="17" t="s">
        <v>37</v>
      </c>
      <c r="C106" s="64">
        <v>15.285717823300001</v>
      </c>
      <c r="D106" s="64"/>
      <c r="E106" s="64">
        <v>15.285717823300001</v>
      </c>
      <c r="H106" s="15"/>
    </row>
    <row r="107" spans="2:8" ht="18.95" customHeight="1" x14ac:dyDescent="0.25">
      <c r="B107" s="17" t="s">
        <v>23</v>
      </c>
      <c r="C107" s="64">
        <v>0.72112365280000001</v>
      </c>
      <c r="D107" s="64">
        <v>10.746212399899999</v>
      </c>
      <c r="E107" s="64">
        <v>11.467336052699999</v>
      </c>
    </row>
    <row r="108" spans="2:8" ht="18.95" customHeight="1" x14ac:dyDescent="0.25">
      <c r="B108" s="17" t="s">
        <v>44</v>
      </c>
      <c r="C108" s="64">
        <v>4.9777046615496996</v>
      </c>
      <c r="D108" s="64">
        <v>3.4409261909</v>
      </c>
      <c r="E108" s="64">
        <v>8.4186308524496987</v>
      </c>
    </row>
    <row r="109" spans="2:8" ht="18.95" customHeight="1" x14ac:dyDescent="0.25">
      <c r="B109" s="17" t="s">
        <v>25</v>
      </c>
      <c r="C109" s="64">
        <v>7.3763153653</v>
      </c>
      <c r="D109" s="64"/>
      <c r="E109" s="64">
        <v>7.3763153653</v>
      </c>
    </row>
    <row r="110" spans="2:8" ht="18.95" customHeight="1" x14ac:dyDescent="0.25">
      <c r="B110" s="17" t="s">
        <v>36</v>
      </c>
      <c r="C110" s="64">
        <v>4.6016974499499996</v>
      </c>
      <c r="D110" s="64"/>
      <c r="E110" s="64">
        <v>4.6016974499499996</v>
      </c>
    </row>
    <row r="111" spans="2:8" ht="18.95" customHeight="1" x14ac:dyDescent="0.25">
      <c r="B111" s="17" t="s">
        <v>28</v>
      </c>
      <c r="C111" s="64">
        <v>2.0768251079000004</v>
      </c>
      <c r="D111" s="64"/>
      <c r="E111" s="64">
        <v>2.0768251079000004</v>
      </c>
    </row>
    <row r="112" spans="2:8" ht="18.95" customHeight="1" x14ac:dyDescent="0.25">
      <c r="B112" s="17" t="s">
        <v>38</v>
      </c>
      <c r="C112" s="64">
        <v>1.9562545549500001</v>
      </c>
      <c r="D112" s="64"/>
      <c r="E112" s="64">
        <v>1.9562545549500001</v>
      </c>
    </row>
    <row r="113" spans="1:5" ht="18.95" customHeight="1" x14ac:dyDescent="0.25">
      <c r="B113" s="17" t="s">
        <v>34</v>
      </c>
      <c r="C113" s="64">
        <v>1.7775580067504</v>
      </c>
      <c r="D113" s="64"/>
      <c r="E113" s="64">
        <v>1.7775580067504</v>
      </c>
    </row>
    <row r="114" spans="1:5" ht="18.95" customHeight="1" x14ac:dyDescent="0.25">
      <c r="B114" s="17" t="s">
        <v>43</v>
      </c>
      <c r="C114" s="64">
        <v>1.58267424015</v>
      </c>
      <c r="D114" s="64"/>
      <c r="E114" s="64">
        <v>1.58267424015</v>
      </c>
    </row>
    <row r="115" spans="1:5" ht="18.95" customHeight="1" x14ac:dyDescent="0.25">
      <c r="B115" s="17" t="s">
        <v>33</v>
      </c>
      <c r="C115" s="64">
        <v>1.5090447521999999</v>
      </c>
      <c r="D115" s="64"/>
      <c r="E115" s="64">
        <v>1.5090447521999999</v>
      </c>
    </row>
    <row r="116" spans="1:5" ht="18.95" customHeight="1" x14ac:dyDescent="0.25">
      <c r="B116" s="17" t="s">
        <v>29</v>
      </c>
      <c r="C116" s="64">
        <v>1.0528032641499001</v>
      </c>
      <c r="D116" s="64"/>
      <c r="E116" s="64">
        <v>1.0528032641499001</v>
      </c>
    </row>
    <row r="117" spans="1:5" ht="18.95" customHeight="1" x14ac:dyDescent="0.25">
      <c r="B117" s="17" t="s">
        <v>30</v>
      </c>
      <c r="C117" s="64">
        <v>0.98643128079999998</v>
      </c>
      <c r="D117" s="64"/>
      <c r="E117" s="64">
        <v>0.98643128079999998</v>
      </c>
    </row>
    <row r="118" spans="1:5" ht="18.95" customHeight="1" x14ac:dyDescent="0.25">
      <c r="B118" s="17" t="s">
        <v>41</v>
      </c>
      <c r="C118" s="64">
        <v>0.56564269884999996</v>
      </c>
      <c r="D118" s="64"/>
      <c r="E118" s="64">
        <v>0.56564269884999996</v>
      </c>
    </row>
    <row r="119" spans="1:5" ht="18.95" customHeight="1" x14ac:dyDescent="0.25">
      <c r="B119" s="16" t="s">
        <v>1</v>
      </c>
      <c r="C119" s="63">
        <v>144.9462706717502</v>
      </c>
      <c r="D119" s="63"/>
      <c r="E119" s="63">
        <v>144.9462706717502</v>
      </c>
    </row>
    <row r="120" spans="1:5" ht="18.95" customHeight="1" x14ac:dyDescent="0.25">
      <c r="B120" s="17" t="s">
        <v>1</v>
      </c>
      <c r="C120" s="64">
        <v>144.9462706717502</v>
      </c>
      <c r="D120" s="64"/>
      <c r="E120" s="64">
        <v>144.9462706717502</v>
      </c>
    </row>
    <row r="121" spans="1:5" ht="18.95" customHeight="1" x14ac:dyDescent="0.25">
      <c r="B121" s="5" t="s">
        <v>106</v>
      </c>
      <c r="C121" s="63">
        <v>22.037956691700106</v>
      </c>
      <c r="D121" s="63">
        <f>SUM(D122:D123)</f>
        <v>22.220413982102002</v>
      </c>
      <c r="E121" s="63">
        <f>SUM(E122:E123)</f>
        <v>44.258370673802105</v>
      </c>
    </row>
    <row r="122" spans="1:5" ht="18.95" customHeight="1" x14ac:dyDescent="0.25">
      <c r="B122" s="17" t="s">
        <v>21</v>
      </c>
      <c r="C122" s="64">
        <v>22.037956691700106</v>
      </c>
      <c r="D122" s="64">
        <v>17.495516783201001</v>
      </c>
      <c r="E122" s="64">
        <v>39.533473474901108</v>
      </c>
    </row>
    <row r="123" spans="1:5" ht="18.95" customHeight="1" x14ac:dyDescent="0.25">
      <c r="B123" s="17" t="s">
        <v>20</v>
      </c>
      <c r="C123" s="64"/>
      <c r="D123" s="64">
        <v>4.724897198901</v>
      </c>
      <c r="E123" s="64">
        <v>4.724897198901</v>
      </c>
    </row>
    <row r="124" spans="1:5" ht="18.95" customHeight="1" x14ac:dyDescent="0.25">
      <c r="B124" s="16" t="s">
        <v>47</v>
      </c>
      <c r="C124" s="63">
        <f>SUM(C98:C118,C120:C120,C122:C123)</f>
        <v>569.19780443759794</v>
      </c>
      <c r="D124" s="63">
        <f>SUM(D98:D118,D120:D120,D122:D123)</f>
        <v>67.970413982102002</v>
      </c>
      <c r="E124" s="63">
        <f>SUM(E98:E118,E120:E120,E122:E123)</f>
        <v>637.16821841970011</v>
      </c>
    </row>
    <row r="125" spans="1:5" ht="18.95" customHeight="1" x14ac:dyDescent="0.25">
      <c r="B125" s="16" t="s">
        <v>46</v>
      </c>
      <c r="C125" s="63">
        <f>SUM(C124,C95,C65,C34)</f>
        <v>3635.9719846977086</v>
      </c>
      <c r="D125" s="63">
        <f t="shared" ref="D125:E125" si="7">SUM(D124,D95,D65,D34)</f>
        <v>619.56006020224595</v>
      </c>
      <c r="E125" s="63">
        <f t="shared" si="7"/>
        <v>4255.5320448999546</v>
      </c>
    </row>
    <row r="127" spans="1:5" ht="18.95" customHeight="1" x14ac:dyDescent="0.25">
      <c r="A127" s="26" t="s">
        <v>60</v>
      </c>
      <c r="B127" s="10"/>
      <c r="C127" s="18"/>
      <c r="D127" s="18"/>
      <c r="E127" s="18"/>
    </row>
    <row r="128" spans="1:5" ht="18.95" customHeight="1" x14ac:dyDescent="0.25">
      <c r="A128" s="26"/>
      <c r="B128" s="32" t="s">
        <v>72</v>
      </c>
      <c r="C128" s="18"/>
      <c r="D128" s="18"/>
      <c r="E128" s="18"/>
    </row>
    <row r="129" spans="1:5" ht="18.95" customHeight="1" x14ac:dyDescent="0.25">
      <c r="A129" s="27"/>
      <c r="B129" s="28" t="s">
        <v>69</v>
      </c>
      <c r="C129" s="18"/>
      <c r="D129" s="18"/>
      <c r="E129" s="18"/>
    </row>
    <row r="130" spans="1:5" ht="18.95" customHeight="1" x14ac:dyDescent="0.25">
      <c r="A130" s="27"/>
      <c r="B130" s="28" t="s">
        <v>90</v>
      </c>
      <c r="C130" s="18"/>
      <c r="D130" s="18"/>
      <c r="E130" s="18"/>
    </row>
    <row r="131" spans="1:5" ht="18.95" customHeight="1" x14ac:dyDescent="0.25">
      <c r="A131" s="28"/>
      <c r="B131" s="28" t="s">
        <v>88</v>
      </c>
      <c r="C131" s="18"/>
      <c r="D131" s="18"/>
      <c r="E131" s="18"/>
    </row>
    <row r="132" spans="1:5" ht="18.95" customHeight="1" x14ac:dyDescent="0.25">
      <c r="A132" s="28"/>
      <c r="B132" s="28" t="s">
        <v>89</v>
      </c>
      <c r="C132" s="18"/>
      <c r="D132" s="18"/>
      <c r="E132" s="18"/>
    </row>
    <row r="133" spans="1:5" ht="18.95" customHeight="1" x14ac:dyDescent="0.25">
      <c r="A133" s="27"/>
      <c r="B133" s="28" t="s">
        <v>91</v>
      </c>
      <c r="C133" s="18"/>
      <c r="D133" s="18"/>
      <c r="E133" s="18"/>
    </row>
    <row r="134" spans="1:5" ht="18.95" customHeight="1" x14ac:dyDescent="0.2">
      <c r="A134" s="29"/>
      <c r="B134" s="29"/>
      <c r="C134" s="18"/>
      <c r="D134" s="18"/>
      <c r="E134" s="18"/>
    </row>
    <row r="135" spans="1:5" ht="18.95" customHeight="1" x14ac:dyDescent="0.2">
      <c r="A135" s="29"/>
      <c r="B135" s="29"/>
      <c r="C135" s="18"/>
      <c r="D135" s="18"/>
      <c r="E135" s="18"/>
    </row>
    <row r="136" spans="1:5" ht="18.95" customHeight="1" x14ac:dyDescent="0.2">
      <c r="A136" s="30" t="s">
        <v>64</v>
      </c>
      <c r="B136" s="31"/>
      <c r="C136" s="18"/>
      <c r="D136" s="18"/>
      <c r="E136" s="18"/>
    </row>
  </sheetData>
  <sortState ref="B98:E118">
    <sortCondition descending="1" ref="E98:E118"/>
  </sortState>
  <mergeCells count="5">
    <mergeCell ref="B4:B5"/>
    <mergeCell ref="B6:E6"/>
    <mergeCell ref="B35:E35"/>
    <mergeCell ref="B66:E66"/>
    <mergeCell ref="B96:E96"/>
  </mergeCells>
  <hyperlinks>
    <hyperlink ref="A136" location="Index!A1" display="Return to Index Tab"/>
  </hyperlinks>
  <pageMargins left="0.7" right="0.7" top="0.75" bottom="0.75" header="0.3" footer="0.3"/>
  <pageSetup paperSize="8" scale="43" orientation="portrait" r:id="rId1"/>
  <ignoredErrors>
    <ignoredError sqref="C7:E7 C36:E36 C67:E67 C97:E97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B9946"/>
    <pageSetUpPr fitToPage="1"/>
  </sheetPr>
  <dimension ref="A2:H47"/>
  <sheetViews>
    <sheetView showGridLines="0" zoomScale="80" zoomScaleNormal="80" workbookViewId="0">
      <selection activeCell="A2" sqref="A2"/>
    </sheetView>
  </sheetViews>
  <sheetFormatPr defaultRowHeight="18.95" customHeight="1" x14ac:dyDescent="0.2"/>
  <cols>
    <col min="1" max="1" width="13.7109375" style="2" customWidth="1"/>
    <col min="2" max="2" width="59" style="2" customWidth="1"/>
    <col min="3" max="3" width="27.85546875" style="3" customWidth="1"/>
    <col min="4" max="4" width="25.7109375" style="3" customWidth="1"/>
    <col min="5" max="5" width="17.7109375" style="3" customWidth="1"/>
    <col min="6" max="6" width="9.140625" style="2"/>
    <col min="7" max="7" width="10.140625" style="2" bestFit="1" customWidth="1"/>
    <col min="8" max="8" width="14.28515625" style="2" bestFit="1" customWidth="1"/>
    <col min="9" max="16384" width="9.140625" style="2"/>
  </cols>
  <sheetData>
    <row r="2" spans="1:8" ht="18.95" customHeight="1" x14ac:dyDescent="0.2">
      <c r="A2" s="11" t="s">
        <v>103</v>
      </c>
      <c r="B2" s="10" t="s">
        <v>53</v>
      </c>
    </row>
    <row r="4" spans="1:8" ht="39.950000000000003" customHeight="1" x14ac:dyDescent="0.2">
      <c r="B4" s="47"/>
      <c r="C4" s="12" t="s">
        <v>6</v>
      </c>
      <c r="D4" s="12" t="s">
        <v>7</v>
      </c>
      <c r="E4" s="12" t="s">
        <v>52</v>
      </c>
    </row>
    <row r="5" spans="1:8" ht="18.95" customHeight="1" x14ac:dyDescent="0.2">
      <c r="B5" s="47"/>
      <c r="C5" s="13" t="s">
        <v>5</v>
      </c>
      <c r="D5" s="13" t="s">
        <v>5</v>
      </c>
      <c r="E5" s="13" t="s">
        <v>5</v>
      </c>
    </row>
    <row r="6" spans="1:8" ht="18.95" customHeight="1" x14ac:dyDescent="0.2">
      <c r="B6" s="52" t="s">
        <v>0</v>
      </c>
      <c r="C6" s="52"/>
      <c r="D6" s="52"/>
      <c r="E6" s="52"/>
    </row>
    <row r="7" spans="1:8" ht="18.95" customHeight="1" x14ac:dyDescent="0.2">
      <c r="B7" s="5" t="s">
        <v>105</v>
      </c>
      <c r="C7" s="63">
        <f>SUM(C8:C30)</f>
        <v>1138.3355655669513</v>
      </c>
      <c r="D7" s="63">
        <f t="shared" ref="D7:E7" si="0">SUM(D8:D30)</f>
        <v>71.610421441650189</v>
      </c>
      <c r="E7" s="63">
        <f t="shared" si="0"/>
        <v>1209.9459870086012</v>
      </c>
      <c r="G7" s="14"/>
      <c r="H7" s="23"/>
    </row>
    <row r="8" spans="1:8" ht="18.95" customHeight="1" x14ac:dyDescent="0.2">
      <c r="B8" s="9" t="s">
        <v>26</v>
      </c>
      <c r="C8" s="68">
        <v>377.16377978370002</v>
      </c>
      <c r="D8" s="68">
        <v>35.171039488999995</v>
      </c>
      <c r="E8" s="68">
        <v>412.33481927270003</v>
      </c>
    </row>
    <row r="9" spans="1:8" ht="18.95" customHeight="1" x14ac:dyDescent="0.2">
      <c r="B9" s="9" t="s">
        <v>32</v>
      </c>
      <c r="C9" s="68">
        <v>238.78513150980095</v>
      </c>
      <c r="D9" s="68"/>
      <c r="E9" s="68">
        <v>238.78513150980095</v>
      </c>
    </row>
    <row r="10" spans="1:8" ht="18.95" customHeight="1" x14ac:dyDescent="0.2">
      <c r="B10" s="9" t="s">
        <v>39</v>
      </c>
      <c r="C10" s="68">
        <v>119.59740143665034</v>
      </c>
      <c r="D10" s="68"/>
      <c r="E10" s="68">
        <v>119.59740143665034</v>
      </c>
    </row>
    <row r="11" spans="1:8" ht="18.95" customHeight="1" x14ac:dyDescent="0.2">
      <c r="B11" s="9" t="s">
        <v>35</v>
      </c>
      <c r="C11" s="68">
        <v>104.62196886554979</v>
      </c>
      <c r="D11" s="68"/>
      <c r="E11" s="68">
        <v>104.62196886554979</v>
      </c>
    </row>
    <row r="12" spans="1:8" ht="18.95" customHeight="1" x14ac:dyDescent="0.2">
      <c r="B12" s="9" t="s">
        <v>37</v>
      </c>
      <c r="C12" s="68">
        <v>53.210239424400164</v>
      </c>
      <c r="D12" s="68"/>
      <c r="E12" s="68">
        <v>53.210239424400164</v>
      </c>
    </row>
    <row r="13" spans="1:8" ht="18.95" customHeight="1" x14ac:dyDescent="0.2">
      <c r="B13" s="9" t="s">
        <v>25</v>
      </c>
      <c r="C13" s="68">
        <v>50.979055239049899</v>
      </c>
      <c r="D13" s="68"/>
      <c r="E13" s="68">
        <v>50.979055239049899</v>
      </c>
    </row>
    <row r="14" spans="1:8" ht="18.95" customHeight="1" x14ac:dyDescent="0.2">
      <c r="B14" s="9" t="s">
        <v>36</v>
      </c>
      <c r="C14" s="68">
        <v>48.508670071250201</v>
      </c>
      <c r="D14" s="68"/>
      <c r="E14" s="68">
        <v>48.508670071250201</v>
      </c>
    </row>
    <row r="15" spans="1:8" ht="18.95" customHeight="1" x14ac:dyDescent="0.2">
      <c r="B15" s="9" t="s">
        <v>22</v>
      </c>
      <c r="C15" s="68"/>
      <c r="D15" s="68">
        <v>26.391149163950203</v>
      </c>
      <c r="E15" s="68">
        <v>26.391149163950203</v>
      </c>
    </row>
    <row r="16" spans="1:8" ht="18.95" customHeight="1" x14ac:dyDescent="0.2">
      <c r="B16" s="9" t="s">
        <v>43</v>
      </c>
      <c r="C16" s="68">
        <v>23.691242183349999</v>
      </c>
      <c r="D16" s="68"/>
      <c r="E16" s="68">
        <v>23.691242183349999</v>
      </c>
    </row>
    <row r="17" spans="2:8" ht="18.95" customHeight="1" x14ac:dyDescent="0.2">
      <c r="B17" s="9" t="s">
        <v>44</v>
      </c>
      <c r="C17" s="68">
        <v>19.548703870250002</v>
      </c>
      <c r="D17" s="68">
        <v>3.9785856801499992</v>
      </c>
      <c r="E17" s="68">
        <v>23.527289550399999</v>
      </c>
    </row>
    <row r="18" spans="2:8" ht="18.95" customHeight="1" x14ac:dyDescent="0.2">
      <c r="B18" s="9" t="s">
        <v>45</v>
      </c>
      <c r="C18" s="68">
        <v>23.125250174449899</v>
      </c>
      <c r="D18" s="68"/>
      <c r="E18" s="68">
        <v>23.125250174449899</v>
      </c>
    </row>
    <row r="19" spans="2:8" ht="18.95" customHeight="1" x14ac:dyDescent="0.2">
      <c r="B19" s="9" t="s">
        <v>40</v>
      </c>
      <c r="C19" s="68">
        <v>8.7041520542500024</v>
      </c>
      <c r="D19" s="68">
        <v>6.069647108549983</v>
      </c>
      <c r="E19" s="68">
        <v>14.773799162799985</v>
      </c>
    </row>
    <row r="20" spans="2:8" ht="18.95" customHeight="1" x14ac:dyDescent="0.2">
      <c r="B20" s="9" t="s">
        <v>34</v>
      </c>
      <c r="C20" s="68">
        <v>13.2526324312489</v>
      </c>
      <c r="D20" s="68"/>
      <c r="E20" s="68">
        <v>13.2526324312489</v>
      </c>
    </row>
    <row r="21" spans="2:8" ht="18.95" customHeight="1" x14ac:dyDescent="0.2">
      <c r="B21" s="9" t="s">
        <v>29</v>
      </c>
      <c r="C21" s="68">
        <v>13.177212394150002</v>
      </c>
      <c r="D21" s="68"/>
      <c r="E21" s="68">
        <v>13.177212394150002</v>
      </c>
      <c r="H21" s="14"/>
    </row>
    <row r="22" spans="2:8" ht="18.95" customHeight="1" x14ac:dyDescent="0.2">
      <c r="B22" s="9" t="s">
        <v>28</v>
      </c>
      <c r="C22" s="68">
        <v>9.0385501201</v>
      </c>
      <c r="D22" s="68"/>
      <c r="E22" s="68">
        <v>9.0385501201</v>
      </c>
    </row>
    <row r="23" spans="2:8" ht="18.95" customHeight="1" x14ac:dyDescent="0.2">
      <c r="B23" s="9" t="s">
        <v>41</v>
      </c>
      <c r="C23" s="68">
        <v>8.5251973973499773</v>
      </c>
      <c r="D23" s="68"/>
      <c r="E23" s="68">
        <v>8.5251973973499773</v>
      </c>
    </row>
    <row r="24" spans="2:8" ht="18.95" customHeight="1" x14ac:dyDescent="0.2">
      <c r="B24" s="9" t="s">
        <v>38</v>
      </c>
      <c r="C24" s="68">
        <v>7.8862979380000002</v>
      </c>
      <c r="D24" s="68"/>
      <c r="E24" s="68">
        <v>7.8862979380000002</v>
      </c>
    </row>
    <row r="25" spans="2:8" ht="18.95" customHeight="1" x14ac:dyDescent="0.2">
      <c r="B25" s="9" t="s">
        <v>33</v>
      </c>
      <c r="C25" s="68">
        <v>5.7046900240009002</v>
      </c>
      <c r="D25" s="68"/>
      <c r="E25" s="68">
        <v>5.7046900240009002</v>
      </c>
    </row>
    <row r="26" spans="2:8" ht="18.95" customHeight="1" x14ac:dyDescent="0.2">
      <c r="B26" s="9" t="s">
        <v>31</v>
      </c>
      <c r="C26" s="68">
        <v>4.4649216973000003</v>
      </c>
      <c r="D26" s="68"/>
      <c r="E26" s="68">
        <v>4.4649216973000003</v>
      </c>
    </row>
    <row r="27" spans="2:8" ht="18.95" customHeight="1" x14ac:dyDescent="0.2">
      <c r="B27" s="9" t="s">
        <v>30</v>
      </c>
      <c r="C27" s="68">
        <v>2.8062328244500998</v>
      </c>
      <c r="D27" s="68"/>
      <c r="E27" s="68">
        <v>2.8062328244500998</v>
      </c>
    </row>
    <row r="28" spans="2:8" ht="18.95" customHeight="1" x14ac:dyDescent="0.2">
      <c r="B28" s="9" t="s">
        <v>42</v>
      </c>
      <c r="C28" s="68">
        <v>2.6492421096999998</v>
      </c>
      <c r="D28" s="68"/>
      <c r="E28" s="68">
        <v>2.6492421096999998</v>
      </c>
    </row>
    <row r="29" spans="2:8" ht="18.95" customHeight="1" x14ac:dyDescent="0.2">
      <c r="B29" s="9" t="s">
        <v>27</v>
      </c>
      <c r="C29" s="68">
        <v>2.44325414935</v>
      </c>
      <c r="D29" s="68"/>
      <c r="E29" s="68">
        <v>2.44325414935</v>
      </c>
    </row>
    <row r="30" spans="2:8" ht="18.95" customHeight="1" x14ac:dyDescent="0.2">
      <c r="B30" s="9" t="s">
        <v>23</v>
      </c>
      <c r="C30" s="68">
        <v>0.45173986859999998</v>
      </c>
      <c r="D30" s="68"/>
      <c r="E30" s="68">
        <v>0.45173986859999998</v>
      </c>
    </row>
    <row r="31" spans="2:8" ht="18.95" customHeight="1" x14ac:dyDescent="0.2">
      <c r="B31" s="5" t="s">
        <v>1</v>
      </c>
      <c r="C31" s="63">
        <v>449.41571213190082</v>
      </c>
      <c r="D31" s="63"/>
      <c r="E31" s="63">
        <v>449.41571213190082</v>
      </c>
    </row>
    <row r="32" spans="2:8" ht="18.95" customHeight="1" x14ac:dyDescent="0.2">
      <c r="B32" s="9" t="s">
        <v>1</v>
      </c>
      <c r="C32" s="68">
        <v>449.41571213190082</v>
      </c>
      <c r="D32" s="68"/>
      <c r="E32" s="68">
        <v>449.41571213190082</v>
      </c>
    </row>
    <row r="33" spans="1:5" ht="18.95" customHeight="1" x14ac:dyDescent="0.2">
      <c r="B33" s="5" t="s">
        <v>106</v>
      </c>
      <c r="C33" s="63">
        <f>SUM(C34:C36)</f>
        <v>26.573018004049903</v>
      </c>
      <c r="D33" s="63">
        <f t="shared" ref="D33:E33" si="1">SUM(D34:D36)</f>
        <v>60.08016941075001</v>
      </c>
      <c r="E33" s="63">
        <f t="shared" si="1"/>
        <v>86.653187414799916</v>
      </c>
    </row>
    <row r="34" spans="1:5" ht="18.95" customHeight="1" x14ac:dyDescent="0.2">
      <c r="B34" s="9" t="s">
        <v>21</v>
      </c>
      <c r="C34" s="68">
        <v>26.573018004049903</v>
      </c>
      <c r="D34" s="68">
        <v>38.212190715550008</v>
      </c>
      <c r="E34" s="68">
        <v>64.785208719599908</v>
      </c>
    </row>
    <row r="35" spans="1:5" ht="18.95" customHeight="1" x14ac:dyDescent="0.2">
      <c r="B35" s="9" t="s">
        <v>24</v>
      </c>
      <c r="C35" s="68"/>
      <c r="D35" s="68">
        <v>14.562703476600001</v>
      </c>
      <c r="E35" s="68">
        <v>14.562703476600001</v>
      </c>
    </row>
    <row r="36" spans="1:5" ht="18.95" customHeight="1" x14ac:dyDescent="0.2">
      <c r="B36" s="9" t="s">
        <v>20</v>
      </c>
      <c r="C36" s="68"/>
      <c r="D36" s="68">
        <v>7.3052752185999994</v>
      </c>
      <c r="E36" s="68">
        <v>7.3052752185999994</v>
      </c>
    </row>
    <row r="37" spans="1:5" ht="18.95" customHeight="1" x14ac:dyDescent="0.2">
      <c r="B37" s="5" t="s">
        <v>47</v>
      </c>
      <c r="C37" s="63">
        <f>SUM(C8:C30,C32:C32,C34:C36)</f>
        <v>1614.324295702902</v>
      </c>
      <c r="D37" s="63">
        <f>SUM(D8:D30,D32:D32,D34:D36)</f>
        <v>131.69059085240019</v>
      </c>
      <c r="E37" s="63">
        <f>SUM(E8:E30,E32:E32,E34:E36)</f>
        <v>1746.0148865553019</v>
      </c>
    </row>
    <row r="39" spans="1:5" ht="18.95" customHeight="1" x14ac:dyDescent="0.2">
      <c r="A39" s="26" t="s">
        <v>60</v>
      </c>
      <c r="B39" s="10"/>
    </row>
    <row r="40" spans="1:5" ht="18.95" customHeight="1" x14ac:dyDescent="0.2">
      <c r="A40" s="27"/>
      <c r="B40" s="28" t="s">
        <v>61</v>
      </c>
    </row>
    <row r="41" spans="1:5" ht="18.95" customHeight="1" x14ac:dyDescent="0.2">
      <c r="A41" s="27"/>
      <c r="B41" s="28" t="s">
        <v>86</v>
      </c>
    </row>
    <row r="42" spans="1:5" ht="18.95" customHeight="1" x14ac:dyDescent="0.2">
      <c r="A42" s="28"/>
      <c r="B42" s="28" t="s">
        <v>92</v>
      </c>
    </row>
    <row r="43" spans="1:5" ht="18.95" customHeight="1" x14ac:dyDescent="0.2">
      <c r="A43" s="28"/>
      <c r="B43" s="28" t="s">
        <v>93</v>
      </c>
    </row>
    <row r="44" spans="1:5" ht="18.95" customHeight="1" x14ac:dyDescent="0.2">
      <c r="A44" s="27"/>
      <c r="B44" s="28" t="s">
        <v>87</v>
      </c>
    </row>
    <row r="45" spans="1:5" ht="18.95" customHeight="1" x14ac:dyDescent="0.2">
      <c r="A45" s="29"/>
      <c r="B45" s="29"/>
    </row>
    <row r="46" spans="1:5" ht="18.95" customHeight="1" x14ac:dyDescent="0.2">
      <c r="A46" s="29"/>
      <c r="B46" s="29"/>
    </row>
    <row r="47" spans="1:5" ht="18.95" customHeight="1" x14ac:dyDescent="0.2">
      <c r="A47" s="30" t="s">
        <v>64</v>
      </c>
      <c r="B47" s="31"/>
    </row>
  </sheetData>
  <mergeCells count="2">
    <mergeCell ref="B4:B5"/>
    <mergeCell ref="B6:E6"/>
  </mergeCells>
  <hyperlinks>
    <hyperlink ref="A47" location="Index!A1" display="Return to Index Tab"/>
  </hyperlinks>
  <pageMargins left="0.7" right="0.7" top="0.75" bottom="0.75" header="0.3" footer="0.3"/>
  <pageSetup paperSize="9" scale="37" orientation="portrait" r:id="rId1"/>
  <ignoredErrors>
    <ignoredError sqref="D37 C7:E7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B9946"/>
    <pageSetUpPr fitToPage="1"/>
  </sheetPr>
  <dimension ref="A2:H127"/>
  <sheetViews>
    <sheetView showGridLines="0" zoomScale="80" zoomScaleNormal="80" workbookViewId="0">
      <selection activeCell="A2" sqref="A2"/>
    </sheetView>
  </sheetViews>
  <sheetFormatPr defaultRowHeight="18.95" customHeight="1" x14ac:dyDescent="0.25"/>
  <cols>
    <col min="1" max="1" width="13.7109375" style="6" customWidth="1"/>
    <col min="2" max="2" width="59.85546875" style="7" bestFit="1" customWidth="1"/>
    <col min="3" max="3" width="28" style="8" customWidth="1"/>
    <col min="4" max="4" width="25.7109375" style="8" customWidth="1"/>
    <col min="5" max="5" width="17.7109375" style="8" customWidth="1"/>
    <col min="6" max="6" width="9.140625" style="6"/>
    <col min="7" max="7" width="11.7109375" style="6" bestFit="1" customWidth="1"/>
    <col min="8" max="12" width="9.140625" style="6"/>
    <col min="13" max="13" width="52" style="6" customWidth="1"/>
    <col min="14" max="16384" width="9.140625" style="6"/>
  </cols>
  <sheetData>
    <row r="2" spans="1:5" ht="18.95" customHeight="1" x14ac:dyDescent="0.25">
      <c r="A2" s="11" t="s">
        <v>104</v>
      </c>
      <c r="B2" s="10" t="s">
        <v>48</v>
      </c>
    </row>
    <row r="4" spans="1:5" ht="39.950000000000003" customHeight="1" x14ac:dyDescent="0.25">
      <c r="B4" s="47"/>
      <c r="C4" s="12" t="s">
        <v>6</v>
      </c>
      <c r="D4" s="12" t="s">
        <v>7</v>
      </c>
      <c r="E4" s="12" t="s">
        <v>52</v>
      </c>
    </row>
    <row r="5" spans="1:5" ht="18.75" customHeight="1" x14ac:dyDescent="0.25">
      <c r="B5" s="47"/>
      <c r="C5" s="13" t="s">
        <v>5</v>
      </c>
      <c r="D5" s="13" t="s">
        <v>5</v>
      </c>
      <c r="E5" s="13" t="s">
        <v>5</v>
      </c>
    </row>
    <row r="6" spans="1:5" ht="18.95" customHeight="1" x14ac:dyDescent="0.25">
      <c r="B6" s="56" t="s">
        <v>0</v>
      </c>
      <c r="C6" s="57"/>
      <c r="D6" s="57"/>
      <c r="E6" s="58"/>
    </row>
    <row r="7" spans="1:5" ht="18.95" customHeight="1" x14ac:dyDescent="0.25">
      <c r="B7" s="53" t="s">
        <v>49</v>
      </c>
      <c r="C7" s="54"/>
      <c r="D7" s="54"/>
      <c r="E7" s="55"/>
    </row>
    <row r="8" spans="1:5" ht="18.95" customHeight="1" x14ac:dyDescent="0.25">
      <c r="B8" s="5" t="s">
        <v>105</v>
      </c>
      <c r="C8" s="63">
        <f>SUM(C9:C26)</f>
        <v>153.17039578335078</v>
      </c>
      <c r="D8" s="63">
        <f t="shared" ref="D8:E8" si="0">SUM(D9:D26)</f>
        <v>3.7825855606999994</v>
      </c>
      <c r="E8" s="63">
        <f t="shared" si="0"/>
        <v>156.95298134405076</v>
      </c>
    </row>
    <row r="9" spans="1:5" ht="18.95" customHeight="1" x14ac:dyDescent="0.25">
      <c r="B9" s="9" t="s">
        <v>26</v>
      </c>
      <c r="C9" s="68">
        <v>53.468869638901005</v>
      </c>
      <c r="D9" s="68">
        <v>1.47783005135</v>
      </c>
      <c r="E9" s="68">
        <v>54.946699690251002</v>
      </c>
    </row>
    <row r="10" spans="1:5" ht="18.95" customHeight="1" x14ac:dyDescent="0.25">
      <c r="B10" s="9" t="s">
        <v>32</v>
      </c>
      <c r="C10" s="68">
        <v>31.163629422999996</v>
      </c>
      <c r="D10" s="68"/>
      <c r="E10" s="68">
        <v>31.163629422999996</v>
      </c>
    </row>
    <row r="11" spans="1:5" ht="18.95" customHeight="1" x14ac:dyDescent="0.25">
      <c r="B11" s="9" t="s">
        <v>35</v>
      </c>
      <c r="C11" s="68">
        <v>14.4472464345</v>
      </c>
      <c r="D11" s="68"/>
      <c r="E11" s="68">
        <v>14.4472464345</v>
      </c>
    </row>
    <row r="12" spans="1:5" ht="18.95" customHeight="1" x14ac:dyDescent="0.25">
      <c r="B12" s="9" t="s">
        <v>37</v>
      </c>
      <c r="C12" s="68">
        <v>10.201313368649961</v>
      </c>
      <c r="D12" s="68"/>
      <c r="E12" s="68">
        <v>10.201313368649961</v>
      </c>
    </row>
    <row r="13" spans="1:5" ht="18.95" customHeight="1" x14ac:dyDescent="0.25">
      <c r="B13" s="9" t="s">
        <v>39</v>
      </c>
      <c r="C13" s="68">
        <v>9.620908316849798</v>
      </c>
      <c r="D13" s="68"/>
      <c r="E13" s="68">
        <v>9.620908316849798</v>
      </c>
    </row>
    <row r="14" spans="1:5" ht="18.95" customHeight="1" x14ac:dyDescent="0.25">
      <c r="B14" s="9" t="s">
        <v>36</v>
      </c>
      <c r="C14" s="68">
        <v>7.7200175666000002</v>
      </c>
      <c r="D14" s="68"/>
      <c r="E14" s="68">
        <v>7.7200175666000002</v>
      </c>
    </row>
    <row r="15" spans="1:5" ht="18.95" customHeight="1" x14ac:dyDescent="0.25">
      <c r="B15" s="9" t="s">
        <v>25</v>
      </c>
      <c r="C15" s="68">
        <v>6.1254268726500003</v>
      </c>
      <c r="D15" s="68"/>
      <c r="E15" s="68">
        <v>6.1254268726500003</v>
      </c>
    </row>
    <row r="16" spans="1:5" ht="18.95" customHeight="1" x14ac:dyDescent="0.25">
      <c r="B16" s="9" t="s">
        <v>43</v>
      </c>
      <c r="C16" s="68">
        <v>4.2366812981000006</v>
      </c>
      <c r="D16" s="68"/>
      <c r="E16" s="68">
        <v>4.2366812981000006</v>
      </c>
    </row>
    <row r="17" spans="2:5" ht="18.95" customHeight="1" x14ac:dyDescent="0.25">
      <c r="B17" s="9" t="s">
        <v>33</v>
      </c>
      <c r="C17" s="68">
        <v>3.4643222482000002</v>
      </c>
      <c r="D17" s="68"/>
      <c r="E17" s="68">
        <v>3.4643222482000002</v>
      </c>
    </row>
    <row r="18" spans="2:5" ht="18.95" customHeight="1" x14ac:dyDescent="0.25">
      <c r="B18" s="9" t="s">
        <v>34</v>
      </c>
      <c r="C18" s="68">
        <v>2.9198324859000002</v>
      </c>
      <c r="D18" s="68"/>
      <c r="E18" s="68">
        <v>2.9198324859000002</v>
      </c>
    </row>
    <row r="19" spans="2:5" ht="18.95" customHeight="1" x14ac:dyDescent="0.25">
      <c r="B19" s="9" t="s">
        <v>29</v>
      </c>
      <c r="C19" s="68">
        <v>2.7099212795500001</v>
      </c>
      <c r="D19" s="68"/>
      <c r="E19" s="68">
        <v>2.7099212795500001</v>
      </c>
    </row>
    <row r="20" spans="2:5" ht="18.95" customHeight="1" x14ac:dyDescent="0.25">
      <c r="B20" s="9" t="s">
        <v>27</v>
      </c>
      <c r="C20" s="68">
        <v>2.44325414935</v>
      </c>
      <c r="D20" s="68"/>
      <c r="E20" s="68">
        <v>2.44325414935</v>
      </c>
    </row>
    <row r="21" spans="2:5" ht="18.95" customHeight="1" x14ac:dyDescent="0.25">
      <c r="B21" s="9" t="s">
        <v>30</v>
      </c>
      <c r="C21" s="68">
        <v>1.7270873711000001</v>
      </c>
      <c r="D21" s="68"/>
      <c r="E21" s="68">
        <v>1.7270873711000001</v>
      </c>
    </row>
    <row r="22" spans="2:5" ht="18.95" customHeight="1" x14ac:dyDescent="0.25">
      <c r="B22" s="9" t="s">
        <v>31</v>
      </c>
      <c r="C22" s="68">
        <v>1.2044778324500001</v>
      </c>
      <c r="D22" s="68"/>
      <c r="E22" s="68">
        <v>1.2044778324500001</v>
      </c>
    </row>
    <row r="23" spans="2:5" ht="18.95" customHeight="1" x14ac:dyDescent="0.25">
      <c r="B23" s="9" t="s">
        <v>22</v>
      </c>
      <c r="C23" s="68"/>
      <c r="D23" s="68">
        <v>1.15332661595</v>
      </c>
      <c r="E23" s="68">
        <v>1.15332661595</v>
      </c>
    </row>
    <row r="24" spans="2:5" ht="18.95" customHeight="1" x14ac:dyDescent="0.25">
      <c r="B24" s="9" t="s">
        <v>44</v>
      </c>
      <c r="C24" s="68"/>
      <c r="D24" s="68">
        <v>1.1514288933999997</v>
      </c>
      <c r="E24" s="68">
        <v>1.1514288933999997</v>
      </c>
    </row>
    <row r="25" spans="2:5" ht="18.95" customHeight="1" x14ac:dyDescent="0.25">
      <c r="B25" s="9" t="s">
        <v>28</v>
      </c>
      <c r="C25" s="68">
        <v>1.1409280370000001</v>
      </c>
      <c r="D25" s="68"/>
      <c r="E25" s="68">
        <v>1.1409280370000001</v>
      </c>
    </row>
    <row r="26" spans="2:5" ht="18.95" customHeight="1" x14ac:dyDescent="0.25">
      <c r="B26" s="9" t="s">
        <v>38</v>
      </c>
      <c r="C26" s="68">
        <v>0.57647946054999999</v>
      </c>
      <c r="D26" s="68"/>
      <c r="E26" s="68">
        <v>0.57647946054999999</v>
      </c>
    </row>
    <row r="27" spans="2:5" ht="18.95" customHeight="1" x14ac:dyDescent="0.25">
      <c r="B27" s="5" t="s">
        <v>1</v>
      </c>
      <c r="C27" s="63">
        <v>98.184613213500114</v>
      </c>
      <c r="D27" s="63"/>
      <c r="E27" s="63">
        <v>98.184613213500114</v>
      </c>
    </row>
    <row r="28" spans="2:5" ht="18.95" customHeight="1" x14ac:dyDescent="0.25">
      <c r="B28" s="9" t="s">
        <v>1</v>
      </c>
      <c r="C28" s="68">
        <v>98.184613213500114</v>
      </c>
      <c r="D28" s="68"/>
      <c r="E28" s="68">
        <v>98.184613213500114</v>
      </c>
    </row>
    <row r="29" spans="2:5" ht="18.95" customHeight="1" x14ac:dyDescent="0.25">
      <c r="B29" s="5" t="s">
        <v>106</v>
      </c>
      <c r="C29" s="63">
        <f>SUM(C30:C31)</f>
        <v>4.6330588188500004</v>
      </c>
      <c r="D29" s="63">
        <f t="shared" ref="D29:E29" si="1">SUM(D30:D31)</f>
        <v>10.500855749499999</v>
      </c>
      <c r="E29" s="63">
        <f t="shared" si="1"/>
        <v>15.133914568350001</v>
      </c>
    </row>
    <row r="30" spans="2:5" ht="18.95" customHeight="1" x14ac:dyDescent="0.25">
      <c r="B30" s="9" t="s">
        <v>21</v>
      </c>
      <c r="C30" s="68">
        <v>4.6330588188500004</v>
      </c>
      <c r="D30" s="68">
        <v>6.6834244542499999</v>
      </c>
      <c r="E30" s="68">
        <v>11.316483273100001</v>
      </c>
    </row>
    <row r="31" spans="2:5" ht="18.95" customHeight="1" x14ac:dyDescent="0.25">
      <c r="B31" s="9" t="s">
        <v>20</v>
      </c>
      <c r="C31" s="68"/>
      <c r="D31" s="68">
        <v>3.81743129525</v>
      </c>
      <c r="E31" s="68">
        <v>3.81743129525</v>
      </c>
    </row>
    <row r="32" spans="2:5" ht="18.95" customHeight="1" x14ac:dyDescent="0.25">
      <c r="B32" s="5" t="s">
        <v>47</v>
      </c>
      <c r="C32" s="63">
        <f>SUM(C9:C26,C28,C30:C31)</f>
        <v>255.9880678157009</v>
      </c>
      <c r="D32" s="63">
        <f>SUM(D9:D26,D28,D30:D31)</f>
        <v>14.283441310199999</v>
      </c>
      <c r="E32" s="63">
        <f>SUM(E9:E26,E28,E30:E31)</f>
        <v>270.27150912590088</v>
      </c>
    </row>
    <row r="33" spans="2:5" ht="18.95" customHeight="1" x14ac:dyDescent="0.25">
      <c r="B33" s="53" t="s">
        <v>50</v>
      </c>
      <c r="C33" s="54"/>
      <c r="D33" s="54"/>
      <c r="E33" s="55"/>
    </row>
    <row r="34" spans="2:5" ht="18.95" customHeight="1" x14ac:dyDescent="0.25">
      <c r="B34" s="5" t="s">
        <v>105</v>
      </c>
      <c r="C34" s="63">
        <f>SUM(C35:C54)</f>
        <v>571.27778173679997</v>
      </c>
      <c r="D34" s="63">
        <f t="shared" ref="D34:E34" si="2">SUM(D35:D54)</f>
        <v>47.304658825099978</v>
      </c>
      <c r="E34" s="63">
        <f t="shared" si="2"/>
        <v>618.58244056189983</v>
      </c>
    </row>
    <row r="35" spans="2:5" ht="18.95" customHeight="1" x14ac:dyDescent="0.25">
      <c r="B35" s="9" t="s">
        <v>26</v>
      </c>
      <c r="C35" s="68">
        <v>207.13172099319991</v>
      </c>
      <c r="D35" s="68">
        <v>29.419663833699992</v>
      </c>
      <c r="E35" s="68">
        <v>236.55138482689989</v>
      </c>
    </row>
    <row r="36" spans="2:5" ht="18.95" customHeight="1" x14ac:dyDescent="0.25">
      <c r="B36" s="9" t="s">
        <v>32</v>
      </c>
      <c r="C36" s="68">
        <v>122.9879102315512</v>
      </c>
      <c r="D36" s="68"/>
      <c r="E36" s="68">
        <v>122.9879102315512</v>
      </c>
    </row>
    <row r="37" spans="2:5" ht="18.95" customHeight="1" x14ac:dyDescent="0.25">
      <c r="B37" s="9" t="s">
        <v>39</v>
      </c>
      <c r="C37" s="68">
        <v>53.238570132550009</v>
      </c>
      <c r="D37" s="68"/>
      <c r="E37" s="68">
        <v>53.238570132550009</v>
      </c>
    </row>
    <row r="38" spans="2:5" ht="18.95" customHeight="1" x14ac:dyDescent="0.25">
      <c r="B38" s="9" t="s">
        <v>35</v>
      </c>
      <c r="C38" s="68">
        <v>39.561045557749914</v>
      </c>
      <c r="D38" s="68"/>
      <c r="E38" s="68">
        <v>39.561045557749914</v>
      </c>
    </row>
    <row r="39" spans="2:5" ht="18.95" customHeight="1" x14ac:dyDescent="0.25">
      <c r="B39" s="9" t="s">
        <v>36</v>
      </c>
      <c r="C39" s="68">
        <v>32.669122908250003</v>
      </c>
      <c r="D39" s="68"/>
      <c r="E39" s="68">
        <v>32.669122908250003</v>
      </c>
    </row>
    <row r="40" spans="2:5" ht="18.95" customHeight="1" x14ac:dyDescent="0.25">
      <c r="B40" s="9" t="s">
        <v>25</v>
      </c>
      <c r="C40" s="68">
        <v>32.278564911349896</v>
      </c>
      <c r="D40" s="68"/>
      <c r="E40" s="68">
        <v>32.278564911349896</v>
      </c>
    </row>
    <row r="41" spans="2:5" ht="18.95" customHeight="1" x14ac:dyDescent="0.25">
      <c r="B41" s="9" t="s">
        <v>37</v>
      </c>
      <c r="C41" s="68">
        <v>20.431409574200007</v>
      </c>
      <c r="D41" s="68"/>
      <c r="E41" s="68">
        <v>20.431409574200007</v>
      </c>
    </row>
    <row r="42" spans="2:5" ht="18.95" customHeight="1" x14ac:dyDescent="0.25">
      <c r="B42" s="9" t="s">
        <v>43</v>
      </c>
      <c r="C42" s="68">
        <v>15.9978756544</v>
      </c>
      <c r="D42" s="68"/>
      <c r="E42" s="68">
        <v>15.9978756544</v>
      </c>
    </row>
    <row r="43" spans="2:5" ht="18.95" customHeight="1" x14ac:dyDescent="0.25">
      <c r="B43" s="9" t="s">
        <v>22</v>
      </c>
      <c r="C43" s="68"/>
      <c r="D43" s="68">
        <v>12.817521346150002</v>
      </c>
      <c r="E43" s="68">
        <v>12.817521346150002</v>
      </c>
    </row>
    <row r="44" spans="2:5" ht="18.95" customHeight="1" x14ac:dyDescent="0.25">
      <c r="B44" s="9" t="s">
        <v>44</v>
      </c>
      <c r="C44" s="68">
        <v>9.9495191882999983</v>
      </c>
      <c r="D44" s="68"/>
      <c r="E44" s="68">
        <v>9.9495191882999983</v>
      </c>
    </row>
    <row r="45" spans="2:5" ht="18.95" customHeight="1" x14ac:dyDescent="0.25">
      <c r="B45" s="9" t="s">
        <v>34</v>
      </c>
      <c r="C45" s="68">
        <v>6.8184011049489994</v>
      </c>
      <c r="D45" s="68"/>
      <c r="E45" s="68">
        <v>6.8184011049489994</v>
      </c>
    </row>
    <row r="46" spans="2:5" ht="18.95" customHeight="1" x14ac:dyDescent="0.25">
      <c r="B46" s="9" t="s">
        <v>28</v>
      </c>
      <c r="C46" s="68">
        <v>6.6193037062000002</v>
      </c>
      <c r="D46" s="68"/>
      <c r="E46" s="68">
        <v>6.6193037062000002</v>
      </c>
    </row>
    <row r="47" spans="2:5" ht="18.95" customHeight="1" x14ac:dyDescent="0.25">
      <c r="B47" s="9" t="s">
        <v>41</v>
      </c>
      <c r="C47" s="68">
        <v>6.2729493686500009</v>
      </c>
      <c r="D47" s="68"/>
      <c r="E47" s="68">
        <v>6.2729493686500009</v>
      </c>
    </row>
    <row r="48" spans="2:5" ht="18.95" customHeight="1" x14ac:dyDescent="0.25">
      <c r="B48" s="9" t="s">
        <v>40</v>
      </c>
      <c r="C48" s="68">
        <v>0.74661414405000004</v>
      </c>
      <c r="D48" s="68">
        <v>5.0674736452499829</v>
      </c>
      <c r="E48" s="68">
        <v>5.8140877892999825</v>
      </c>
    </row>
    <row r="49" spans="2:5" ht="18.95" customHeight="1" x14ac:dyDescent="0.25">
      <c r="B49" s="9" t="s">
        <v>38</v>
      </c>
      <c r="C49" s="68">
        <v>5.5805366384999999</v>
      </c>
      <c r="D49" s="68"/>
      <c r="E49" s="68">
        <v>5.5805366384999999</v>
      </c>
    </row>
    <row r="50" spans="2:5" ht="18.95" customHeight="1" x14ac:dyDescent="0.25">
      <c r="B50" s="9" t="s">
        <v>29</v>
      </c>
      <c r="C50" s="68">
        <v>4.5564190978500001</v>
      </c>
      <c r="D50" s="68"/>
      <c r="E50" s="68">
        <v>4.5564190978500001</v>
      </c>
    </row>
    <row r="51" spans="2:5" ht="18.95" customHeight="1" x14ac:dyDescent="0.25">
      <c r="B51" s="9" t="s">
        <v>31</v>
      </c>
      <c r="C51" s="68">
        <v>2.8620803314500001</v>
      </c>
      <c r="D51" s="68"/>
      <c r="E51" s="68">
        <v>2.8620803314500001</v>
      </c>
    </row>
    <row r="52" spans="2:5" ht="18.95" customHeight="1" x14ac:dyDescent="0.25">
      <c r="B52" s="9" t="s">
        <v>42</v>
      </c>
      <c r="C52" s="68">
        <v>1.8244238457000002</v>
      </c>
      <c r="D52" s="68"/>
      <c r="E52" s="68">
        <v>1.8244238457000002</v>
      </c>
    </row>
    <row r="53" spans="2:5" ht="18.95" customHeight="1" x14ac:dyDescent="0.25">
      <c r="B53" s="9" t="s">
        <v>33</v>
      </c>
      <c r="C53" s="68">
        <v>1.2995744792999999</v>
      </c>
      <c r="D53" s="68"/>
      <c r="E53" s="68">
        <v>1.2995744792999999</v>
      </c>
    </row>
    <row r="54" spans="2:5" ht="18.95" customHeight="1" x14ac:dyDescent="0.25">
      <c r="B54" s="9" t="s">
        <v>23</v>
      </c>
      <c r="C54" s="68">
        <v>0.45173986859999998</v>
      </c>
      <c r="D54" s="68"/>
      <c r="E54" s="68">
        <v>0.45173986859999998</v>
      </c>
    </row>
    <row r="55" spans="2:5" ht="18.95" customHeight="1" x14ac:dyDescent="0.25">
      <c r="B55" s="5" t="s">
        <v>1</v>
      </c>
      <c r="C55" s="63">
        <v>188.10113835414987</v>
      </c>
      <c r="D55" s="63"/>
      <c r="E55" s="63">
        <v>188.10113835414987</v>
      </c>
    </row>
    <row r="56" spans="2:5" ht="18.95" customHeight="1" x14ac:dyDescent="0.25">
      <c r="B56" s="9" t="s">
        <v>1</v>
      </c>
      <c r="C56" s="68">
        <v>188.10113835414987</v>
      </c>
      <c r="D56" s="68"/>
      <c r="E56" s="68">
        <v>188.10113835414987</v>
      </c>
    </row>
    <row r="57" spans="2:5" ht="18.95" customHeight="1" x14ac:dyDescent="0.25">
      <c r="B57" s="5" t="s">
        <v>106</v>
      </c>
      <c r="C57" s="63">
        <v>0.77198791239999998</v>
      </c>
      <c r="D57" s="63">
        <f>SUM(D58:D60)</f>
        <v>25.802523285549999</v>
      </c>
      <c r="E57" s="63">
        <f>SUM(E58:E60)</f>
        <v>26.574511197949999</v>
      </c>
    </row>
    <row r="58" spans="2:5" ht="18.95" customHeight="1" x14ac:dyDescent="0.25">
      <c r="B58" s="9" t="s">
        <v>21</v>
      </c>
      <c r="C58" s="68">
        <v>0.77198791239999998</v>
      </c>
      <c r="D58" s="68">
        <v>15.9654907874</v>
      </c>
      <c r="E58" s="68">
        <v>16.7374786998</v>
      </c>
    </row>
    <row r="59" spans="2:5" ht="18.95" customHeight="1" x14ac:dyDescent="0.25">
      <c r="B59" s="9" t="s">
        <v>24</v>
      </c>
      <c r="C59" s="68"/>
      <c r="D59" s="68">
        <v>8.2702591244000008</v>
      </c>
      <c r="E59" s="68">
        <v>8.2702591244000008</v>
      </c>
    </row>
    <row r="60" spans="2:5" ht="18.95" customHeight="1" x14ac:dyDescent="0.25">
      <c r="B60" s="9" t="s">
        <v>20</v>
      </c>
      <c r="C60" s="68"/>
      <c r="D60" s="68">
        <v>1.5667733737499998</v>
      </c>
      <c r="E60" s="68">
        <v>1.5667733737499998</v>
      </c>
    </row>
    <row r="61" spans="2:5" ht="18.95" customHeight="1" x14ac:dyDescent="0.25">
      <c r="B61" s="5" t="s">
        <v>47</v>
      </c>
      <c r="C61" s="63">
        <f>SUM(C35:C54,C56,C58:C60)</f>
        <v>760.15090800334985</v>
      </c>
      <c r="D61" s="63">
        <f t="shared" ref="D61:E61" si="3">SUM(D35:D54,D56,D58:D60)</f>
        <v>73.107182110649973</v>
      </c>
      <c r="E61" s="63">
        <f t="shared" si="3"/>
        <v>833.25809011399974</v>
      </c>
    </row>
    <row r="62" spans="2:5" ht="18.95" customHeight="1" x14ac:dyDescent="0.25">
      <c r="B62" s="53" t="s">
        <v>8</v>
      </c>
      <c r="C62" s="54"/>
      <c r="D62" s="54"/>
      <c r="E62" s="55"/>
    </row>
    <row r="63" spans="2:5" ht="18.95" customHeight="1" x14ac:dyDescent="0.25">
      <c r="B63" s="5" t="s">
        <v>105</v>
      </c>
      <c r="C63" s="63">
        <f>SUM(C64:C83)</f>
        <v>168.21359153135057</v>
      </c>
      <c r="D63" s="63">
        <f t="shared" ref="D63:E63" si="4">SUM(D64:D83)</f>
        <v>9.3894918958500995</v>
      </c>
      <c r="E63" s="63">
        <f t="shared" si="4"/>
        <v>177.60308342720072</v>
      </c>
    </row>
    <row r="64" spans="2:5" ht="18.95" customHeight="1" x14ac:dyDescent="0.25">
      <c r="B64" s="9" t="s">
        <v>32</v>
      </c>
      <c r="C64" s="68">
        <v>42.679221706899689</v>
      </c>
      <c r="D64" s="68"/>
      <c r="E64" s="68">
        <v>42.679221706899689</v>
      </c>
    </row>
    <row r="65" spans="2:5" ht="18.95" customHeight="1" x14ac:dyDescent="0.25">
      <c r="B65" s="9" t="s">
        <v>39</v>
      </c>
      <c r="C65" s="68">
        <v>32.783755017249696</v>
      </c>
      <c r="D65" s="68"/>
      <c r="E65" s="68">
        <v>32.783755017249696</v>
      </c>
    </row>
    <row r="66" spans="2:5" ht="18.95" customHeight="1" x14ac:dyDescent="0.25">
      <c r="B66" s="9" t="s">
        <v>26</v>
      </c>
      <c r="C66" s="68">
        <v>25.737708658500004</v>
      </c>
      <c r="D66" s="68">
        <v>4.2735456039499997</v>
      </c>
      <c r="E66" s="68">
        <v>30.011254262450002</v>
      </c>
    </row>
    <row r="67" spans="2:5" ht="18.95" customHeight="1" x14ac:dyDescent="0.25">
      <c r="B67" s="9" t="s">
        <v>35</v>
      </c>
      <c r="C67" s="68">
        <v>19.903578111000073</v>
      </c>
      <c r="D67" s="68"/>
      <c r="E67" s="68">
        <v>19.903578111000073</v>
      </c>
    </row>
    <row r="68" spans="2:5" ht="18.95" customHeight="1" x14ac:dyDescent="0.25">
      <c r="B68" s="9" t="s">
        <v>37</v>
      </c>
      <c r="C68" s="68">
        <v>10.382638731100201</v>
      </c>
      <c r="D68" s="68"/>
      <c r="E68" s="68">
        <v>10.382638731100201</v>
      </c>
    </row>
    <row r="69" spans="2:5" ht="18.95" customHeight="1" x14ac:dyDescent="0.25">
      <c r="B69" s="9" t="s">
        <v>44</v>
      </c>
      <c r="C69" s="68">
        <v>6.0184834858</v>
      </c>
      <c r="D69" s="68">
        <v>0.76383087289999996</v>
      </c>
      <c r="E69" s="68">
        <v>6.7823143586999999</v>
      </c>
    </row>
    <row r="70" spans="2:5" ht="18.95" customHeight="1" x14ac:dyDescent="0.25">
      <c r="B70" s="9" t="s">
        <v>40</v>
      </c>
      <c r="C70" s="68">
        <v>5.7372624647000006</v>
      </c>
      <c r="D70" s="68">
        <v>1.0021734632999999</v>
      </c>
      <c r="E70" s="68">
        <v>6.7394359280000007</v>
      </c>
    </row>
    <row r="71" spans="2:5" ht="18.95" customHeight="1" x14ac:dyDescent="0.25">
      <c r="B71" s="9" t="s">
        <v>29</v>
      </c>
      <c r="C71" s="68">
        <v>5.9108720167500008</v>
      </c>
      <c r="D71" s="68"/>
      <c r="E71" s="68">
        <v>5.9108720167500008</v>
      </c>
    </row>
    <row r="72" spans="2:5" ht="18.95" customHeight="1" x14ac:dyDescent="0.25">
      <c r="B72" s="9" t="s">
        <v>25</v>
      </c>
      <c r="C72" s="68">
        <v>5.1987480897499996</v>
      </c>
      <c r="D72" s="68"/>
      <c r="E72" s="68">
        <v>5.1987480897499996</v>
      </c>
    </row>
    <row r="73" spans="2:5" ht="18.95" customHeight="1" x14ac:dyDescent="0.25">
      <c r="B73" s="9" t="s">
        <v>36</v>
      </c>
      <c r="C73" s="68">
        <v>5.1353933400000003</v>
      </c>
      <c r="D73" s="68"/>
      <c r="E73" s="68">
        <v>5.1353933400000003</v>
      </c>
    </row>
    <row r="74" spans="2:5" ht="18.95" customHeight="1" x14ac:dyDescent="0.25">
      <c r="B74" s="9" t="s">
        <v>22</v>
      </c>
      <c r="C74" s="68"/>
      <c r="D74" s="68">
        <v>3.3499419557001002</v>
      </c>
      <c r="E74" s="68">
        <v>3.3499419557001002</v>
      </c>
    </row>
    <row r="75" spans="2:5" ht="18.95" customHeight="1" x14ac:dyDescent="0.25">
      <c r="B75" s="9" t="s">
        <v>43</v>
      </c>
      <c r="C75" s="68">
        <v>2.1913212643</v>
      </c>
      <c r="D75" s="68"/>
      <c r="E75" s="68">
        <v>2.1913212643</v>
      </c>
    </row>
    <row r="76" spans="2:5" ht="18.95" customHeight="1" x14ac:dyDescent="0.25">
      <c r="B76" s="9" t="s">
        <v>34</v>
      </c>
      <c r="C76" s="68">
        <v>1.9519405836498998</v>
      </c>
      <c r="D76" s="68"/>
      <c r="E76" s="68">
        <v>1.9519405836498998</v>
      </c>
    </row>
    <row r="77" spans="2:5" ht="18.95" customHeight="1" x14ac:dyDescent="0.25">
      <c r="B77" s="9" t="s">
        <v>41</v>
      </c>
      <c r="C77" s="68">
        <v>1.6866053298499757</v>
      </c>
      <c r="D77" s="68"/>
      <c r="E77" s="68">
        <v>1.6866053298499757</v>
      </c>
    </row>
    <row r="78" spans="2:5" ht="18.95" customHeight="1" x14ac:dyDescent="0.25">
      <c r="B78" s="9" t="s">
        <v>33</v>
      </c>
      <c r="C78" s="68">
        <v>0.94079329650089993</v>
      </c>
      <c r="D78" s="68"/>
      <c r="E78" s="68">
        <v>0.94079329650089993</v>
      </c>
    </row>
    <row r="79" spans="2:5" ht="18.95" customHeight="1" x14ac:dyDescent="0.25">
      <c r="B79" s="9" t="s">
        <v>42</v>
      </c>
      <c r="C79" s="68">
        <v>0.7205178914</v>
      </c>
      <c r="D79" s="68"/>
      <c r="E79" s="68">
        <v>0.7205178914</v>
      </c>
    </row>
    <row r="80" spans="2:5" ht="18.95" customHeight="1" x14ac:dyDescent="0.25">
      <c r="B80" s="9" t="s">
        <v>28</v>
      </c>
      <c r="C80" s="68">
        <v>0.51076794510000001</v>
      </c>
      <c r="D80" s="68"/>
      <c r="E80" s="68">
        <v>0.51076794510000001</v>
      </c>
    </row>
    <row r="81" spans="2:7" ht="18.95" customHeight="1" x14ac:dyDescent="0.25">
      <c r="B81" s="9" t="s">
        <v>31</v>
      </c>
      <c r="C81" s="68">
        <v>0.39836353339999997</v>
      </c>
      <c r="D81" s="68"/>
      <c r="E81" s="68">
        <v>0.39836353339999997</v>
      </c>
    </row>
    <row r="82" spans="2:7" ht="18.95" customHeight="1" x14ac:dyDescent="0.25">
      <c r="B82" s="9" t="s">
        <v>38</v>
      </c>
      <c r="C82" s="68">
        <v>0.23290589284999999</v>
      </c>
      <c r="D82" s="68"/>
      <c r="E82" s="68">
        <v>0.23290589284999999</v>
      </c>
    </row>
    <row r="83" spans="2:7" ht="18.95" customHeight="1" x14ac:dyDescent="0.25">
      <c r="B83" s="9" t="s">
        <v>30</v>
      </c>
      <c r="C83" s="68">
        <v>9.2714172550100005E-2</v>
      </c>
      <c r="D83" s="68"/>
      <c r="E83" s="68">
        <v>9.2714172550100005E-2</v>
      </c>
    </row>
    <row r="84" spans="2:7" ht="18.95" customHeight="1" x14ac:dyDescent="0.25">
      <c r="B84" s="5" t="s">
        <v>1</v>
      </c>
      <c r="C84" s="63">
        <v>62.077697326300694</v>
      </c>
      <c r="D84" s="63"/>
      <c r="E84" s="63">
        <v>62.077697326300694</v>
      </c>
    </row>
    <row r="85" spans="2:7" ht="18.95" customHeight="1" x14ac:dyDescent="0.25">
      <c r="B85" s="9" t="s">
        <v>1</v>
      </c>
      <c r="C85" s="68">
        <v>62.077697326300694</v>
      </c>
      <c r="D85" s="68"/>
      <c r="E85" s="68">
        <v>62.077697326300694</v>
      </c>
    </row>
    <row r="86" spans="2:7" ht="18.95" customHeight="1" x14ac:dyDescent="0.25">
      <c r="B86" s="5" t="s">
        <v>106</v>
      </c>
      <c r="C86" s="63">
        <f>SUM(C87:C89)</f>
        <v>6.0267164277998013</v>
      </c>
      <c r="D86" s="63">
        <f t="shared" ref="D86:E86" si="5">SUM(D87:D89)</f>
        <v>16.833577369450001</v>
      </c>
      <c r="E86" s="63">
        <f t="shared" si="5"/>
        <v>22.860293797249803</v>
      </c>
    </row>
    <row r="87" spans="2:7" ht="18.95" customHeight="1" x14ac:dyDescent="0.25">
      <c r="B87" s="9" t="s">
        <v>21</v>
      </c>
      <c r="C87" s="68">
        <v>6.0267164277998013</v>
      </c>
      <c r="D87" s="68">
        <v>8.6200624676500013</v>
      </c>
      <c r="E87" s="68">
        <v>14.646778895449803</v>
      </c>
    </row>
    <row r="88" spans="2:7" ht="18.95" customHeight="1" x14ac:dyDescent="0.25">
      <c r="B88" s="9" t="s">
        <v>24</v>
      </c>
      <c r="C88" s="68"/>
      <c r="D88" s="68">
        <v>6.2924443522000004</v>
      </c>
      <c r="E88" s="68">
        <v>6.2924443522000004</v>
      </c>
    </row>
    <row r="89" spans="2:7" ht="18.95" customHeight="1" x14ac:dyDescent="0.25">
      <c r="B89" s="9" t="s">
        <v>20</v>
      </c>
      <c r="C89" s="68"/>
      <c r="D89" s="68">
        <v>1.9210705496</v>
      </c>
      <c r="E89" s="68">
        <v>1.9210705496</v>
      </c>
    </row>
    <row r="90" spans="2:7" ht="18.95" customHeight="1" x14ac:dyDescent="0.25">
      <c r="B90" s="5" t="s">
        <v>47</v>
      </c>
      <c r="C90" s="63">
        <f>SUM(C64:C83,C85,C87:C89)</f>
        <v>236.31800528545108</v>
      </c>
      <c r="D90" s="63">
        <f>SUM(D64:D83,D85,D87:D89)</f>
        <v>26.223069265300101</v>
      </c>
      <c r="E90" s="63">
        <f>SUM(E64:E83,E85,E87:E89)</f>
        <v>262.54107455075126</v>
      </c>
    </row>
    <row r="91" spans="2:7" ht="18.95" customHeight="1" x14ac:dyDescent="0.25">
      <c r="B91" s="53" t="s">
        <v>9</v>
      </c>
      <c r="C91" s="54"/>
      <c r="D91" s="54"/>
      <c r="E91" s="55"/>
    </row>
    <row r="92" spans="2:7" ht="18.95" customHeight="1" x14ac:dyDescent="0.25">
      <c r="B92" s="5" t="s">
        <v>105</v>
      </c>
      <c r="C92" s="63">
        <f>SUM(C93:C110)</f>
        <v>245.67379651544982</v>
      </c>
      <c r="D92" s="63">
        <f t="shared" ref="D92:E92" si="6">SUM(D93:D110)</f>
        <v>11.133685160000098</v>
      </c>
      <c r="E92" s="63">
        <f t="shared" si="6"/>
        <v>256.80748167544994</v>
      </c>
      <c r="G92" s="22"/>
    </row>
    <row r="93" spans="2:7" ht="18.95" customHeight="1" x14ac:dyDescent="0.25">
      <c r="B93" s="9" t="s">
        <v>26</v>
      </c>
      <c r="C93" s="68">
        <v>90.825480493099136</v>
      </c>
      <c r="D93" s="68"/>
      <c r="E93" s="68">
        <v>90.825480493099136</v>
      </c>
      <c r="G93" s="22"/>
    </row>
    <row r="94" spans="2:7" ht="18.95" customHeight="1" x14ac:dyDescent="0.25">
      <c r="B94" s="9" t="s">
        <v>32</v>
      </c>
      <c r="C94" s="68">
        <v>41.954370148350002</v>
      </c>
      <c r="D94" s="68"/>
      <c r="E94" s="68">
        <v>41.954370148350002</v>
      </c>
    </row>
    <row r="95" spans="2:7" ht="18.95" customHeight="1" x14ac:dyDescent="0.25">
      <c r="B95" s="9" t="s">
        <v>35</v>
      </c>
      <c r="C95" s="68">
        <v>30.710098762299808</v>
      </c>
      <c r="D95" s="68"/>
      <c r="E95" s="68">
        <v>30.710098762299808</v>
      </c>
    </row>
    <row r="96" spans="2:7" ht="18.95" customHeight="1" x14ac:dyDescent="0.25">
      <c r="B96" s="9" t="s">
        <v>39</v>
      </c>
      <c r="C96" s="68">
        <v>23.95416797000081</v>
      </c>
      <c r="D96" s="68"/>
      <c r="E96" s="68">
        <v>23.95416797000081</v>
      </c>
    </row>
    <row r="97" spans="2:8" ht="18.95" customHeight="1" x14ac:dyDescent="0.25">
      <c r="B97" s="9" t="s">
        <v>45</v>
      </c>
      <c r="C97" s="68">
        <v>23.125250174449899</v>
      </c>
      <c r="D97" s="68"/>
      <c r="E97" s="68">
        <v>23.125250174449899</v>
      </c>
    </row>
    <row r="98" spans="2:8" ht="18.95" customHeight="1" x14ac:dyDescent="0.25">
      <c r="B98" s="9" t="s">
        <v>37</v>
      </c>
      <c r="C98" s="68">
        <v>12.194877750450001</v>
      </c>
      <c r="D98" s="68"/>
      <c r="E98" s="68">
        <v>12.194877750450001</v>
      </c>
    </row>
    <row r="99" spans="2:8" ht="18.95" customHeight="1" x14ac:dyDescent="0.25">
      <c r="B99" s="9" t="s">
        <v>22</v>
      </c>
      <c r="C99" s="68"/>
      <c r="D99" s="68">
        <v>9.0703592461500993</v>
      </c>
      <c r="E99" s="68">
        <v>9.0703592461500993</v>
      </c>
    </row>
    <row r="100" spans="2:8" ht="18.95" customHeight="1" x14ac:dyDescent="0.25">
      <c r="B100" s="9" t="s">
        <v>25</v>
      </c>
      <c r="C100" s="68">
        <v>7.3763153653</v>
      </c>
      <c r="D100" s="68"/>
      <c r="E100" s="68">
        <v>7.3763153653</v>
      </c>
    </row>
    <row r="101" spans="2:8" ht="18.95" customHeight="1" x14ac:dyDescent="0.25">
      <c r="B101" s="9" t="s">
        <v>44</v>
      </c>
      <c r="C101" s="68">
        <v>3.5807011961500002</v>
      </c>
      <c r="D101" s="68">
        <v>2.06332591385</v>
      </c>
      <c r="E101" s="68">
        <v>5.6440271099999997</v>
      </c>
      <c r="H101" s="22"/>
    </row>
    <row r="102" spans="2:8" ht="18.95" customHeight="1" x14ac:dyDescent="0.25">
      <c r="B102" s="9" t="s">
        <v>36</v>
      </c>
      <c r="C102" s="68">
        <v>2.9841362564001996</v>
      </c>
      <c r="D102" s="68"/>
      <c r="E102" s="68">
        <v>2.9841362564001996</v>
      </c>
    </row>
    <row r="103" spans="2:8" ht="18.95" customHeight="1" x14ac:dyDescent="0.25">
      <c r="B103" s="9" t="s">
        <v>40</v>
      </c>
      <c r="C103" s="68">
        <v>2.2202754455000004</v>
      </c>
      <c r="D103" s="68"/>
      <c r="E103" s="68">
        <v>2.2202754455000004</v>
      </c>
    </row>
    <row r="104" spans="2:8" ht="18.95" customHeight="1" x14ac:dyDescent="0.25">
      <c r="B104" s="9" t="s">
        <v>34</v>
      </c>
      <c r="C104" s="68">
        <v>1.5624582567500001</v>
      </c>
      <c r="D104" s="68"/>
      <c r="E104" s="68">
        <v>1.5624582567500001</v>
      </c>
      <c r="H104" s="6" t="s">
        <v>100</v>
      </c>
    </row>
    <row r="105" spans="2:8" ht="18.95" customHeight="1" x14ac:dyDescent="0.25">
      <c r="B105" s="9" t="s">
        <v>38</v>
      </c>
      <c r="C105" s="68">
        <v>1.4963759461000001</v>
      </c>
      <c r="D105" s="68"/>
      <c r="E105" s="68">
        <v>1.4963759461000001</v>
      </c>
    </row>
    <row r="106" spans="2:8" ht="18.95" customHeight="1" x14ac:dyDescent="0.25">
      <c r="B106" s="9" t="s">
        <v>43</v>
      </c>
      <c r="C106" s="68">
        <v>1.2653639665500001</v>
      </c>
      <c r="D106" s="68"/>
      <c r="E106" s="68">
        <v>1.2653639665500001</v>
      </c>
    </row>
    <row r="107" spans="2:8" ht="18.95" customHeight="1" x14ac:dyDescent="0.25">
      <c r="B107" s="9" t="s">
        <v>30</v>
      </c>
      <c r="C107" s="68">
        <v>0.98643128079999998</v>
      </c>
      <c r="D107" s="68"/>
      <c r="E107" s="68">
        <v>0.98643128079999998</v>
      </c>
    </row>
    <row r="108" spans="2:8" ht="18.95" customHeight="1" x14ac:dyDescent="0.25">
      <c r="B108" s="9" t="s">
        <v>28</v>
      </c>
      <c r="C108" s="68">
        <v>0.76755043180000004</v>
      </c>
      <c r="D108" s="68"/>
      <c r="E108" s="68">
        <v>0.76755043180000004</v>
      </c>
    </row>
    <row r="109" spans="2:8" ht="18.95" customHeight="1" x14ac:dyDescent="0.25">
      <c r="B109" s="9" t="s">
        <v>41</v>
      </c>
      <c r="C109" s="68">
        <v>0.56564269884999996</v>
      </c>
      <c r="D109" s="68"/>
      <c r="E109" s="68">
        <v>0.56564269884999996</v>
      </c>
    </row>
    <row r="110" spans="2:8" ht="18.95" customHeight="1" x14ac:dyDescent="0.25">
      <c r="B110" s="9" t="s">
        <v>42</v>
      </c>
      <c r="C110" s="68">
        <v>0.1043003726</v>
      </c>
      <c r="D110" s="68"/>
      <c r="E110" s="68">
        <v>0.1043003726</v>
      </c>
    </row>
    <row r="111" spans="2:8" ht="18.95" customHeight="1" x14ac:dyDescent="0.25">
      <c r="B111" s="5" t="s">
        <v>1</v>
      </c>
      <c r="C111" s="63">
        <v>101.05226323795002</v>
      </c>
      <c r="D111" s="63"/>
      <c r="E111" s="63">
        <v>101.05226323795002</v>
      </c>
    </row>
    <row r="112" spans="2:8" ht="18.95" customHeight="1" x14ac:dyDescent="0.25">
      <c r="B112" s="9" t="s">
        <v>1</v>
      </c>
      <c r="C112" s="68">
        <v>101.05226323795002</v>
      </c>
      <c r="D112" s="68"/>
      <c r="E112" s="68">
        <v>101.05226323795002</v>
      </c>
    </row>
    <row r="113" spans="1:5" ht="18.95" customHeight="1" x14ac:dyDescent="0.25">
      <c r="B113" s="5" t="s">
        <v>106</v>
      </c>
      <c r="C113" s="63">
        <v>15.1412548450001</v>
      </c>
      <c r="D113" s="63">
        <v>6.9432130062500006</v>
      </c>
      <c r="E113" s="63">
        <v>22.0844678512501</v>
      </c>
    </row>
    <row r="114" spans="1:5" ht="18.95" customHeight="1" x14ac:dyDescent="0.25">
      <c r="B114" s="9" t="s">
        <v>21</v>
      </c>
      <c r="C114" s="68">
        <v>15.1412548450001</v>
      </c>
      <c r="D114" s="68">
        <v>6.9432130062500006</v>
      </c>
      <c r="E114" s="68">
        <v>22.0844678512501</v>
      </c>
    </row>
    <row r="115" spans="1:5" ht="18.95" customHeight="1" x14ac:dyDescent="0.25">
      <c r="B115" s="5" t="s">
        <v>47</v>
      </c>
      <c r="C115" s="63">
        <f>SUM(C93:C110,C112:C112,C114)</f>
        <v>361.86731459839996</v>
      </c>
      <c r="D115" s="63">
        <f>SUM(D93:D110,D112:D112,D114)</f>
        <v>18.0768981662501</v>
      </c>
      <c r="E115" s="63">
        <f>SUM(E93:E110,E112:E112,E114)</f>
        <v>379.94421276465005</v>
      </c>
    </row>
    <row r="116" spans="1:5" ht="18.95" customHeight="1" x14ac:dyDescent="0.25">
      <c r="B116" s="5" t="s">
        <v>46</v>
      </c>
      <c r="C116" s="63">
        <f>SUM(C32,C61,C90,C115)</f>
        <v>1614.324295702902</v>
      </c>
      <c r="D116" s="63">
        <f>SUM(D32,D61,D90,D115)</f>
        <v>131.69059085240016</v>
      </c>
      <c r="E116" s="63">
        <f>SUM(E32,E61,E90,E115)</f>
        <v>1746.0148865553019</v>
      </c>
    </row>
    <row r="117" spans="1:5" ht="18.95" customHeight="1" x14ac:dyDescent="0.25">
      <c r="C117" s="69"/>
      <c r="D117" s="69"/>
      <c r="E117" s="69"/>
    </row>
    <row r="118" spans="1:5" ht="18.95" customHeight="1" x14ac:dyDescent="0.25">
      <c r="A118" s="6" t="s">
        <v>60</v>
      </c>
    </row>
    <row r="119" spans="1:5" ht="18.95" customHeight="1" x14ac:dyDescent="0.25">
      <c r="B119" s="7" t="s">
        <v>102</v>
      </c>
    </row>
    <row r="120" spans="1:5" ht="18.95" customHeight="1" x14ac:dyDescent="0.25">
      <c r="B120" s="7" t="s">
        <v>69</v>
      </c>
    </row>
    <row r="121" spans="1:5" ht="18.95" customHeight="1" x14ac:dyDescent="0.25">
      <c r="B121" s="7" t="s">
        <v>90</v>
      </c>
    </row>
    <row r="122" spans="1:5" ht="18.95" customHeight="1" x14ac:dyDescent="0.25">
      <c r="B122" s="7" t="s">
        <v>88</v>
      </c>
    </row>
    <row r="123" spans="1:5" ht="18.95" customHeight="1" x14ac:dyDescent="0.25">
      <c r="B123" s="7" t="s">
        <v>89</v>
      </c>
    </row>
    <row r="124" spans="1:5" ht="18.95" customHeight="1" x14ac:dyDescent="0.25">
      <c r="B124" s="7" t="s">
        <v>91</v>
      </c>
    </row>
    <row r="127" spans="1:5" ht="18.95" customHeight="1" x14ac:dyDescent="0.25">
      <c r="A127" s="30" t="s">
        <v>64</v>
      </c>
    </row>
  </sheetData>
  <mergeCells count="6">
    <mergeCell ref="B62:E62"/>
    <mergeCell ref="B91:E91"/>
    <mergeCell ref="B4:B5"/>
    <mergeCell ref="B6:E6"/>
    <mergeCell ref="B7:E7"/>
    <mergeCell ref="B33:E33"/>
  </mergeCells>
  <hyperlinks>
    <hyperlink ref="A127" location="Index!A1" display="Return to Index Tab"/>
  </hyperlinks>
  <pageMargins left="0.7" right="0.7" top="0.75" bottom="0.75" header="0.3" footer="0.3"/>
  <pageSetup paperSize="8" scale="46" orientation="portrait" r:id="rId1"/>
  <ignoredErrors>
    <ignoredError sqref="D90 D115 C8:E8 C34:E34 C63:E63 C92:E92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B4E83"/>
    <pageSetUpPr fitToPage="1"/>
  </sheetPr>
  <dimension ref="A2:E45"/>
  <sheetViews>
    <sheetView showGridLines="0" zoomScale="80" zoomScaleNormal="80" workbookViewId="0">
      <selection activeCell="A2" sqref="A2"/>
    </sheetView>
  </sheetViews>
  <sheetFormatPr defaultRowHeight="18.95" customHeight="1" x14ac:dyDescent="0.2"/>
  <cols>
    <col min="1" max="1" width="14.140625" style="2" bestFit="1" customWidth="1"/>
    <col min="2" max="2" width="59" style="2" customWidth="1"/>
    <col min="3" max="3" width="27.85546875" style="3" customWidth="1"/>
    <col min="4" max="4" width="25.7109375" style="3" customWidth="1"/>
    <col min="5" max="5" width="17.7109375" style="3" customWidth="1"/>
    <col min="6" max="6" width="9.140625" style="2"/>
    <col min="7" max="7" width="10.140625" style="2" bestFit="1" customWidth="1"/>
    <col min="8" max="13" width="15.7109375" style="2" customWidth="1"/>
    <col min="14" max="16384" width="9.140625" style="2"/>
  </cols>
  <sheetData>
    <row r="2" spans="1:5" ht="18.95" customHeight="1" x14ac:dyDescent="0.2">
      <c r="A2" s="11" t="s">
        <v>85</v>
      </c>
      <c r="B2" s="10" t="s">
        <v>83</v>
      </c>
    </row>
    <row r="3" spans="1:5" ht="18.95" customHeight="1" x14ac:dyDescent="0.2">
      <c r="A3" s="11"/>
      <c r="B3" s="10"/>
    </row>
    <row r="4" spans="1:5" ht="39.950000000000003" customHeight="1" x14ac:dyDescent="0.2">
      <c r="B4" s="47"/>
      <c r="C4" s="12" t="s">
        <v>6</v>
      </c>
      <c r="D4" s="12" t="s">
        <v>7</v>
      </c>
      <c r="E4" s="12" t="s">
        <v>52</v>
      </c>
    </row>
    <row r="5" spans="1:5" ht="18.95" customHeight="1" x14ac:dyDescent="0.2">
      <c r="B5" s="47"/>
      <c r="C5" s="13" t="s">
        <v>5</v>
      </c>
      <c r="D5" s="13" t="s">
        <v>5</v>
      </c>
      <c r="E5" s="13" t="s">
        <v>5</v>
      </c>
    </row>
    <row r="6" spans="1:5" ht="18.95" customHeight="1" x14ac:dyDescent="0.2">
      <c r="B6" s="59" t="s">
        <v>2</v>
      </c>
      <c r="C6" s="59"/>
      <c r="D6" s="59"/>
      <c r="E6" s="59"/>
    </row>
    <row r="7" spans="1:5" ht="18.95" customHeight="1" x14ac:dyDescent="0.2">
      <c r="B7" s="5" t="s">
        <v>105</v>
      </c>
      <c r="C7" s="63">
        <v>1441.8085602343042</v>
      </c>
      <c r="D7" s="63">
        <v>258.98710487239299</v>
      </c>
      <c r="E7" s="63">
        <v>1700.7956651066975</v>
      </c>
    </row>
    <row r="8" spans="1:5" ht="18.95" customHeight="1" x14ac:dyDescent="0.2">
      <c r="B8" s="9" t="s">
        <v>26</v>
      </c>
      <c r="C8" s="68">
        <v>765.67322958650095</v>
      </c>
      <c r="D8" s="68">
        <v>66.049670853848994</v>
      </c>
      <c r="E8" s="68">
        <v>831.72290044034992</v>
      </c>
    </row>
    <row r="9" spans="1:5" ht="18.95" customHeight="1" x14ac:dyDescent="0.2">
      <c r="B9" s="9" t="s">
        <v>40</v>
      </c>
      <c r="C9" s="68">
        <v>122.91521654739996</v>
      </c>
      <c r="D9" s="68">
        <v>141.85215707779489</v>
      </c>
      <c r="E9" s="68">
        <v>264.76737362519486</v>
      </c>
    </row>
    <row r="10" spans="1:5" ht="18.95" customHeight="1" x14ac:dyDescent="0.2">
      <c r="B10" s="9" t="s">
        <v>32</v>
      </c>
      <c r="C10" s="68">
        <v>153.69222661334922</v>
      </c>
      <c r="D10" s="68"/>
      <c r="E10" s="68">
        <v>153.69222661334922</v>
      </c>
    </row>
    <row r="11" spans="1:5" ht="18.95" customHeight="1" x14ac:dyDescent="0.2">
      <c r="B11" s="9" t="s">
        <v>23</v>
      </c>
      <c r="C11" s="68">
        <v>129.473608653101</v>
      </c>
      <c r="D11" s="68">
        <v>23.889284007900002</v>
      </c>
      <c r="E11" s="68">
        <v>153.36289266100101</v>
      </c>
    </row>
    <row r="12" spans="1:5" ht="18.95" customHeight="1" x14ac:dyDescent="0.2">
      <c r="B12" s="9" t="s">
        <v>35</v>
      </c>
      <c r="C12" s="68">
        <v>69.630197100602686</v>
      </c>
      <c r="D12" s="68"/>
      <c r="E12" s="68">
        <v>69.630197100602686</v>
      </c>
    </row>
    <row r="13" spans="1:5" ht="18.95" customHeight="1" x14ac:dyDescent="0.2">
      <c r="B13" s="9" t="s">
        <v>39</v>
      </c>
      <c r="C13" s="68">
        <v>67.632276070150581</v>
      </c>
      <c r="D13" s="68"/>
      <c r="E13" s="68">
        <v>67.632276070150581</v>
      </c>
    </row>
    <row r="14" spans="1:5" ht="18.95" customHeight="1" x14ac:dyDescent="0.2">
      <c r="B14" s="9" t="s">
        <v>42</v>
      </c>
      <c r="C14" s="68">
        <v>26.243232384999999</v>
      </c>
      <c r="D14" s="68"/>
      <c r="E14" s="68">
        <v>26.243232384999999</v>
      </c>
    </row>
    <row r="15" spans="1:5" ht="18.95" customHeight="1" x14ac:dyDescent="0.2">
      <c r="B15" s="9" t="s">
        <v>36</v>
      </c>
      <c r="C15" s="68">
        <v>22.523934772250001</v>
      </c>
      <c r="D15" s="68"/>
      <c r="E15" s="68">
        <v>22.523934772250001</v>
      </c>
    </row>
    <row r="16" spans="1:5" ht="18.95" customHeight="1" x14ac:dyDescent="0.2">
      <c r="B16" s="9" t="s">
        <v>22</v>
      </c>
      <c r="C16" s="68"/>
      <c r="D16" s="68">
        <v>22.4955877183491</v>
      </c>
      <c r="E16" s="68">
        <v>22.4955877183491</v>
      </c>
    </row>
    <row r="17" spans="2:5" ht="18.95" customHeight="1" x14ac:dyDescent="0.2">
      <c r="B17" s="9" t="s">
        <v>28</v>
      </c>
      <c r="C17" s="68">
        <v>18.04023297645</v>
      </c>
      <c r="D17" s="68"/>
      <c r="E17" s="68">
        <v>18.04023297645</v>
      </c>
    </row>
    <row r="18" spans="2:5" ht="18.95" customHeight="1" x14ac:dyDescent="0.2">
      <c r="B18" s="9" t="s">
        <v>44</v>
      </c>
      <c r="C18" s="68">
        <v>11.0318285663497</v>
      </c>
      <c r="D18" s="68">
        <v>4.28387726355</v>
      </c>
      <c r="E18" s="68">
        <v>15.3157058298997</v>
      </c>
    </row>
    <row r="19" spans="2:5" ht="18.95" customHeight="1" x14ac:dyDescent="0.2">
      <c r="B19" s="9" t="s">
        <v>43</v>
      </c>
      <c r="C19" s="68">
        <v>15.086275800200001</v>
      </c>
      <c r="D19" s="68"/>
      <c r="E19" s="68">
        <v>15.086275800200001</v>
      </c>
    </row>
    <row r="20" spans="2:5" ht="18.95" customHeight="1" x14ac:dyDescent="0.2">
      <c r="B20" s="9" t="s">
        <v>37</v>
      </c>
      <c r="C20" s="68">
        <v>12.083174001650203</v>
      </c>
      <c r="D20" s="68"/>
      <c r="E20" s="68">
        <v>12.083174001650203</v>
      </c>
    </row>
    <row r="21" spans="2:5" ht="18.95" customHeight="1" x14ac:dyDescent="0.2">
      <c r="B21" s="9" t="s">
        <v>25</v>
      </c>
      <c r="C21" s="68">
        <v>6.3119100790500005</v>
      </c>
      <c r="D21" s="68">
        <v>0.41652795095</v>
      </c>
      <c r="E21" s="68">
        <v>6.7284380300000004</v>
      </c>
    </row>
    <row r="22" spans="2:5" ht="18.95" customHeight="1" x14ac:dyDescent="0.2">
      <c r="B22" s="9" t="s">
        <v>30</v>
      </c>
      <c r="C22" s="68">
        <v>6.3292772741499999</v>
      </c>
      <c r="D22" s="68"/>
      <c r="E22" s="68">
        <v>6.3292772741499999</v>
      </c>
    </row>
    <row r="23" spans="2:5" ht="18.95" customHeight="1" x14ac:dyDescent="0.2">
      <c r="B23" s="9" t="s">
        <v>38</v>
      </c>
      <c r="C23" s="68">
        <v>3.7570482373999998</v>
      </c>
      <c r="D23" s="68"/>
      <c r="E23" s="68">
        <v>3.7570482373999998</v>
      </c>
    </row>
    <row r="24" spans="2:5" ht="18.95" customHeight="1" x14ac:dyDescent="0.2">
      <c r="B24" s="9" t="s">
        <v>29</v>
      </c>
      <c r="C24" s="68">
        <v>2.8724262142999004</v>
      </c>
      <c r="D24" s="68"/>
      <c r="E24" s="68">
        <v>2.8724262142999004</v>
      </c>
    </row>
    <row r="25" spans="2:5" ht="18.95" customHeight="1" x14ac:dyDescent="0.2">
      <c r="B25" s="9" t="s">
        <v>33</v>
      </c>
      <c r="C25" s="68">
        <v>2.8714979399000002</v>
      </c>
      <c r="D25" s="68"/>
      <c r="E25" s="68">
        <v>2.8714979399000002</v>
      </c>
    </row>
    <row r="26" spans="2:5" ht="18.95" customHeight="1" x14ac:dyDescent="0.2">
      <c r="B26" s="9" t="s">
        <v>34</v>
      </c>
      <c r="C26" s="68">
        <v>2.3650903261003098</v>
      </c>
      <c r="D26" s="68"/>
      <c r="E26" s="68">
        <v>2.3650903261003098</v>
      </c>
    </row>
    <row r="27" spans="2:5" ht="18.95" customHeight="1" x14ac:dyDescent="0.2">
      <c r="B27" s="9" t="s">
        <v>27</v>
      </c>
      <c r="C27" s="68">
        <v>2.0206359373000002</v>
      </c>
      <c r="D27" s="68"/>
      <c r="E27" s="68">
        <v>2.0206359373000002</v>
      </c>
    </row>
    <row r="28" spans="2:5" ht="18.95" customHeight="1" x14ac:dyDescent="0.2">
      <c r="B28" s="9" t="s">
        <v>31</v>
      </c>
      <c r="C28" s="68">
        <v>1.2552411531000001</v>
      </c>
      <c r="D28" s="68"/>
      <c r="E28" s="68">
        <v>1.2552411531000001</v>
      </c>
    </row>
    <row r="29" spans="2:5" ht="18.95" customHeight="1" x14ac:dyDescent="0.2">
      <c r="B29" s="5" t="s">
        <v>1</v>
      </c>
      <c r="C29" s="63">
        <v>197.6283392253018</v>
      </c>
      <c r="D29" s="63"/>
      <c r="E29" s="63">
        <v>197.6283392253018</v>
      </c>
    </row>
    <row r="30" spans="2:5" ht="18.95" customHeight="1" x14ac:dyDescent="0.2">
      <c r="B30" s="9" t="s">
        <v>1</v>
      </c>
      <c r="C30" s="68">
        <v>197.6283392253018</v>
      </c>
      <c r="D30" s="68"/>
      <c r="E30" s="68">
        <v>197.6283392253018</v>
      </c>
    </row>
    <row r="31" spans="2:5" ht="18.95" customHeight="1" x14ac:dyDescent="0.2">
      <c r="B31" s="5" t="s">
        <v>106</v>
      </c>
      <c r="C31" s="63">
        <v>8.5760799909500012</v>
      </c>
      <c r="D31" s="63">
        <v>125.68854893305289</v>
      </c>
      <c r="E31" s="63">
        <v>134.26462892400289</v>
      </c>
    </row>
    <row r="32" spans="2:5" ht="18.95" customHeight="1" x14ac:dyDescent="0.2">
      <c r="B32" s="9" t="s">
        <v>21</v>
      </c>
      <c r="C32" s="68">
        <v>8.5760799909500012</v>
      </c>
      <c r="D32" s="68">
        <v>63.744990557500778</v>
      </c>
      <c r="E32" s="68">
        <v>72.321070548450777</v>
      </c>
    </row>
    <row r="33" spans="1:5" ht="18.95" customHeight="1" x14ac:dyDescent="0.2">
      <c r="B33" s="9" t="s">
        <v>20</v>
      </c>
      <c r="C33" s="68"/>
      <c r="D33" s="68">
        <v>34.396259742752001</v>
      </c>
      <c r="E33" s="68">
        <v>34.396259742752001</v>
      </c>
    </row>
    <row r="34" spans="1:5" ht="18.95" customHeight="1" x14ac:dyDescent="0.2">
      <c r="B34" s="9" t="s">
        <v>24</v>
      </c>
      <c r="C34" s="68"/>
      <c r="D34" s="68">
        <v>27.547298632800103</v>
      </c>
      <c r="E34" s="68">
        <v>27.547298632800103</v>
      </c>
    </row>
    <row r="35" spans="1:5" ht="18.95" customHeight="1" x14ac:dyDescent="0.2">
      <c r="B35" s="5" t="s">
        <v>47</v>
      </c>
      <c r="C35" s="63">
        <f>SUM(C8:C28,C30,C32:C34)</f>
        <v>1648.012979450556</v>
      </c>
      <c r="D35" s="63">
        <f t="shared" ref="D35:E35" si="0">SUM(D8:D28,D30,D32:D34)</f>
        <v>384.6756538054459</v>
      </c>
      <c r="E35" s="63">
        <f t="shared" si="0"/>
        <v>2032.6886332560018</v>
      </c>
    </row>
    <row r="37" spans="1:5" ht="18.95" customHeight="1" x14ac:dyDescent="0.2">
      <c r="A37" s="26" t="s">
        <v>60</v>
      </c>
      <c r="B37" s="10"/>
    </row>
    <row r="38" spans="1:5" ht="18.95" customHeight="1" x14ac:dyDescent="0.2">
      <c r="A38" s="27"/>
      <c r="B38" s="28" t="s">
        <v>61</v>
      </c>
    </row>
    <row r="39" spans="1:5" ht="18.95" customHeight="1" x14ac:dyDescent="0.2">
      <c r="A39" s="27"/>
      <c r="B39" s="28" t="s">
        <v>86</v>
      </c>
    </row>
    <row r="40" spans="1:5" ht="18.95" customHeight="1" x14ac:dyDescent="0.2">
      <c r="A40" s="28"/>
      <c r="B40" s="28" t="s">
        <v>92</v>
      </c>
    </row>
    <row r="41" spans="1:5" ht="18.95" customHeight="1" x14ac:dyDescent="0.2">
      <c r="A41" s="28"/>
      <c r="B41" s="28" t="s">
        <v>93</v>
      </c>
    </row>
    <row r="42" spans="1:5" ht="18.95" customHeight="1" x14ac:dyDescent="0.2">
      <c r="A42" s="27"/>
      <c r="B42" s="28" t="s">
        <v>87</v>
      </c>
    </row>
    <row r="43" spans="1:5" ht="18.95" customHeight="1" x14ac:dyDescent="0.2">
      <c r="A43" s="29"/>
      <c r="B43" s="29"/>
    </row>
    <row r="44" spans="1:5" ht="18.95" customHeight="1" x14ac:dyDescent="0.2">
      <c r="A44" s="29"/>
      <c r="B44" s="29"/>
    </row>
    <row r="45" spans="1:5" ht="18.95" customHeight="1" x14ac:dyDescent="0.2">
      <c r="A45" s="30" t="s">
        <v>64</v>
      </c>
      <c r="B45" s="31"/>
    </row>
  </sheetData>
  <mergeCells count="2">
    <mergeCell ref="B4:B5"/>
    <mergeCell ref="B6:E6"/>
  </mergeCells>
  <hyperlinks>
    <hyperlink ref="A45" location="Index!A1" display="Return to Index Tab"/>
  </hyperlinks>
  <pageMargins left="0.7" right="0.7" top="0.75" bottom="0.75" header="0.3" footer="0.3"/>
  <pageSetup paperSize="9" scale="36" orientation="portrait" r:id="rId1"/>
  <ignoredErrors>
    <ignoredError sqref="D35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B4E83"/>
    <pageSetUpPr fitToPage="1"/>
  </sheetPr>
  <dimension ref="A2:M121"/>
  <sheetViews>
    <sheetView showGridLines="0" zoomScale="80" zoomScaleNormal="80" workbookViewId="0">
      <selection activeCell="A2" sqref="A2"/>
    </sheetView>
  </sheetViews>
  <sheetFormatPr defaultRowHeight="18.95" customHeight="1" x14ac:dyDescent="0.25"/>
  <cols>
    <col min="1" max="1" width="13.7109375" style="6" customWidth="1"/>
    <col min="2" max="2" width="59.85546875" style="7" bestFit="1" customWidth="1"/>
    <col min="3" max="3" width="26.28515625" style="18" customWidth="1"/>
    <col min="4" max="4" width="25.7109375" style="18" customWidth="1"/>
    <col min="5" max="5" width="17.7109375" style="18" customWidth="1"/>
    <col min="6" max="7" width="9.140625" style="6"/>
    <col min="8" max="13" width="15.7109375" style="6" customWidth="1"/>
    <col min="14" max="16384" width="9.140625" style="6"/>
  </cols>
  <sheetData>
    <row r="2" spans="1:5" ht="18.95" customHeight="1" x14ac:dyDescent="0.25">
      <c r="A2" s="11" t="s">
        <v>95</v>
      </c>
      <c r="B2" s="10" t="s">
        <v>94</v>
      </c>
    </row>
    <row r="4" spans="1:5" ht="39.950000000000003" customHeight="1" x14ac:dyDescent="0.25">
      <c r="B4" s="47"/>
      <c r="C4" s="19" t="s">
        <v>6</v>
      </c>
      <c r="D4" s="19" t="s">
        <v>7</v>
      </c>
      <c r="E4" s="19" t="s">
        <v>52</v>
      </c>
    </row>
    <row r="5" spans="1:5" ht="18.95" customHeight="1" x14ac:dyDescent="0.25">
      <c r="B5" s="47"/>
      <c r="C5" s="20" t="s">
        <v>5</v>
      </c>
      <c r="D5" s="20" t="s">
        <v>5</v>
      </c>
      <c r="E5" s="20" t="s">
        <v>5</v>
      </c>
    </row>
    <row r="6" spans="1:5" ht="18.95" customHeight="1" x14ac:dyDescent="0.25">
      <c r="B6" s="59" t="s">
        <v>2</v>
      </c>
      <c r="C6" s="59"/>
      <c r="D6" s="59"/>
      <c r="E6" s="59"/>
    </row>
    <row r="7" spans="1:5" ht="18.95" customHeight="1" x14ac:dyDescent="0.25">
      <c r="B7" s="60" t="s">
        <v>49</v>
      </c>
      <c r="C7" s="60"/>
      <c r="D7" s="60"/>
      <c r="E7" s="60"/>
    </row>
    <row r="8" spans="1:5" ht="18.95" customHeight="1" x14ac:dyDescent="0.25">
      <c r="B8" s="5" t="s">
        <v>105</v>
      </c>
      <c r="C8" s="63">
        <f>SUM(C9:C21)</f>
        <v>238.56646504700004</v>
      </c>
      <c r="D8" s="63">
        <f t="shared" ref="D8:E8" si="0">SUM(D9:D21)</f>
        <v>19.637611184550099</v>
      </c>
      <c r="E8" s="63">
        <f t="shared" si="0"/>
        <v>258.20407623155006</v>
      </c>
    </row>
    <row r="9" spans="1:5" ht="18.95" customHeight="1" x14ac:dyDescent="0.25">
      <c r="B9" s="9" t="s">
        <v>26</v>
      </c>
      <c r="C9" s="64">
        <v>169.80682909085007</v>
      </c>
      <c r="D9" s="64">
        <v>7.5375838242500004</v>
      </c>
      <c r="E9" s="64">
        <v>177.34441291510007</v>
      </c>
    </row>
    <row r="10" spans="1:5" ht="18.95" customHeight="1" x14ac:dyDescent="0.25">
      <c r="B10" s="9" t="s">
        <v>32</v>
      </c>
      <c r="C10" s="64">
        <v>19.68904159845</v>
      </c>
      <c r="D10" s="64"/>
      <c r="E10" s="64">
        <v>19.68904159845</v>
      </c>
    </row>
    <row r="11" spans="1:5" ht="18.95" customHeight="1" x14ac:dyDescent="0.25">
      <c r="B11" s="9" t="s">
        <v>39</v>
      </c>
      <c r="C11" s="64">
        <v>13.148001042149986</v>
      </c>
      <c r="D11" s="64"/>
      <c r="E11" s="64">
        <v>13.148001042149986</v>
      </c>
    </row>
    <row r="12" spans="1:5" ht="18.95" customHeight="1" x14ac:dyDescent="0.25">
      <c r="B12" s="9" t="s">
        <v>22</v>
      </c>
      <c r="C12" s="64"/>
      <c r="D12" s="64">
        <v>10.278397928950099</v>
      </c>
      <c r="E12" s="64">
        <v>10.278397928950099</v>
      </c>
    </row>
    <row r="13" spans="1:5" ht="18.95" customHeight="1" x14ac:dyDescent="0.25">
      <c r="B13" s="9" t="s">
        <v>35</v>
      </c>
      <c r="C13" s="64">
        <v>8.9372833110999998</v>
      </c>
      <c r="D13" s="64"/>
      <c r="E13" s="64">
        <v>8.9372833110999998</v>
      </c>
    </row>
    <row r="14" spans="1:5" ht="18.95" customHeight="1" x14ac:dyDescent="0.25">
      <c r="B14" s="9" t="s">
        <v>37</v>
      </c>
      <c r="C14" s="64">
        <v>7.1615724128</v>
      </c>
      <c r="D14" s="64"/>
      <c r="E14" s="64">
        <v>7.1615724128</v>
      </c>
    </row>
    <row r="15" spans="1:5" ht="18.95" customHeight="1" x14ac:dyDescent="0.25">
      <c r="B15" s="9" t="s">
        <v>28</v>
      </c>
      <c r="C15" s="64">
        <v>6.9112320411000008</v>
      </c>
      <c r="D15" s="64"/>
      <c r="E15" s="64">
        <v>6.9112320411000008</v>
      </c>
    </row>
    <row r="16" spans="1:5" ht="18.95" customHeight="1" x14ac:dyDescent="0.25">
      <c r="B16" s="9" t="s">
        <v>36</v>
      </c>
      <c r="C16" s="64">
        <v>6.5941466606999999</v>
      </c>
      <c r="D16" s="64"/>
      <c r="E16" s="64">
        <v>6.5941466606999999</v>
      </c>
    </row>
    <row r="17" spans="2:5" ht="18.95" customHeight="1" x14ac:dyDescent="0.25">
      <c r="B17" s="9" t="s">
        <v>44</v>
      </c>
      <c r="C17" s="64">
        <v>2.0209548121500003</v>
      </c>
      <c r="D17" s="64">
        <v>1.3402480773000001</v>
      </c>
      <c r="E17" s="64">
        <v>3.3612028894500003</v>
      </c>
    </row>
    <row r="18" spans="2:5" ht="18.95" customHeight="1" x14ac:dyDescent="0.25">
      <c r="B18" s="9" t="s">
        <v>27</v>
      </c>
      <c r="C18" s="64">
        <v>1.8148165049</v>
      </c>
      <c r="D18" s="64"/>
      <c r="E18" s="64">
        <v>1.8148165049</v>
      </c>
    </row>
    <row r="19" spans="2:5" ht="18.95" customHeight="1" x14ac:dyDescent="0.25">
      <c r="B19" s="9" t="s">
        <v>43</v>
      </c>
      <c r="C19" s="64">
        <v>1.5911698615500001</v>
      </c>
      <c r="D19" s="64"/>
      <c r="E19" s="64">
        <v>1.5911698615500001</v>
      </c>
    </row>
    <row r="20" spans="2:5" ht="18.95" customHeight="1" x14ac:dyDescent="0.25">
      <c r="B20" s="9" t="s">
        <v>42</v>
      </c>
      <c r="C20" s="64">
        <v>0.89141771124999991</v>
      </c>
      <c r="D20" s="64"/>
      <c r="E20" s="64">
        <v>0.89141771124999991</v>
      </c>
    </row>
    <row r="21" spans="2:5" ht="18.95" customHeight="1" x14ac:dyDescent="0.25">
      <c r="B21" s="9" t="s">
        <v>23</v>
      </c>
      <c r="C21" s="64"/>
      <c r="D21" s="64">
        <v>0.48138135404999999</v>
      </c>
      <c r="E21" s="64">
        <v>0.48138135404999999</v>
      </c>
    </row>
    <row r="22" spans="2:5" ht="18.95" customHeight="1" x14ac:dyDescent="0.25">
      <c r="B22" s="5" t="s">
        <v>1</v>
      </c>
      <c r="C22" s="63">
        <v>63.696960978050008</v>
      </c>
      <c r="D22" s="63"/>
      <c r="E22" s="63">
        <v>63.696960978050008</v>
      </c>
    </row>
    <row r="23" spans="2:5" ht="18.95" customHeight="1" x14ac:dyDescent="0.25">
      <c r="B23" s="9" t="s">
        <v>1</v>
      </c>
      <c r="C23" s="64">
        <v>63.696960978050008</v>
      </c>
      <c r="D23" s="64"/>
      <c r="E23" s="64">
        <v>63.696960978050008</v>
      </c>
    </row>
    <row r="24" spans="2:5" ht="18.95" customHeight="1" x14ac:dyDescent="0.25">
      <c r="B24" s="5" t="s">
        <v>106</v>
      </c>
      <c r="C24" s="63">
        <f>SUM(C25:C27)</f>
        <v>0.55001985320000002</v>
      </c>
      <c r="D24" s="63">
        <f t="shared" ref="D24:E24" si="1">SUM(D25:D27)</f>
        <v>23.785367980749804</v>
      </c>
      <c r="E24" s="63">
        <f t="shared" si="1"/>
        <v>24.335387833949802</v>
      </c>
    </row>
    <row r="25" spans="2:5" ht="18.95" customHeight="1" x14ac:dyDescent="0.25">
      <c r="B25" s="9" t="s">
        <v>20</v>
      </c>
      <c r="C25" s="64"/>
      <c r="D25" s="64">
        <v>14.3586957806</v>
      </c>
      <c r="E25" s="64">
        <v>14.3586957806</v>
      </c>
    </row>
    <row r="26" spans="2:5" ht="18.95" customHeight="1" x14ac:dyDescent="0.25">
      <c r="B26" s="9" t="s">
        <v>21</v>
      </c>
      <c r="C26" s="64">
        <v>0.55001985320000002</v>
      </c>
      <c r="D26" s="64">
        <v>4.7066248427997026</v>
      </c>
      <c r="E26" s="64">
        <v>5.2566446959997029</v>
      </c>
    </row>
    <row r="27" spans="2:5" ht="18.95" customHeight="1" x14ac:dyDescent="0.25">
      <c r="B27" s="9" t="s">
        <v>24</v>
      </c>
      <c r="C27" s="64"/>
      <c r="D27" s="64">
        <v>4.7200473573500989</v>
      </c>
      <c r="E27" s="64">
        <v>4.7200473573500989</v>
      </c>
    </row>
    <row r="28" spans="2:5" ht="18.95" customHeight="1" x14ac:dyDescent="0.25">
      <c r="B28" s="5" t="s">
        <v>47</v>
      </c>
      <c r="C28" s="63">
        <f>SUM(C9:C21,C23,C25:C27)</f>
        <v>302.81344587825004</v>
      </c>
      <c r="D28" s="63">
        <f>SUM(D9:D21,D23,D25:D27)</f>
        <v>43.4229791652999</v>
      </c>
      <c r="E28" s="63">
        <f>SUM(E9:E21,E23,E25:E27)</f>
        <v>346.23642504354984</v>
      </c>
    </row>
    <row r="29" spans="2:5" ht="18.95" customHeight="1" x14ac:dyDescent="0.25">
      <c r="B29" s="60" t="s">
        <v>51</v>
      </c>
      <c r="C29" s="60"/>
      <c r="D29" s="60"/>
      <c r="E29" s="60"/>
    </row>
    <row r="30" spans="2:5" ht="18.95" customHeight="1" x14ac:dyDescent="0.25">
      <c r="B30" s="5" t="s">
        <v>105</v>
      </c>
      <c r="C30" s="63">
        <f>SUM(C31:C51)</f>
        <v>768.15399316130424</v>
      </c>
      <c r="D30" s="63">
        <f t="shared" ref="D30:E30" si="2">SUM(D31:D51)</f>
        <v>97.223533432248985</v>
      </c>
      <c r="E30" s="63">
        <f t="shared" si="2"/>
        <v>865.37752659355328</v>
      </c>
    </row>
    <row r="31" spans="2:5" ht="18.95" customHeight="1" x14ac:dyDescent="0.25">
      <c r="B31" s="9" t="s">
        <v>26</v>
      </c>
      <c r="C31" s="64">
        <v>493.93589606180109</v>
      </c>
      <c r="D31" s="64">
        <v>26.407445023198996</v>
      </c>
      <c r="E31" s="64">
        <v>520.34334108500013</v>
      </c>
    </row>
    <row r="32" spans="2:5" ht="18.95" customHeight="1" x14ac:dyDescent="0.25">
      <c r="B32" s="9" t="s">
        <v>40</v>
      </c>
      <c r="C32" s="64">
        <v>29.962010358800995</v>
      </c>
      <c r="D32" s="64">
        <v>64.682481768450998</v>
      </c>
      <c r="E32" s="64">
        <v>94.644492127251993</v>
      </c>
    </row>
    <row r="33" spans="2:13" ht="18.95" customHeight="1" x14ac:dyDescent="0.25">
      <c r="B33" s="9" t="s">
        <v>32</v>
      </c>
      <c r="C33" s="64">
        <v>85.110993786849505</v>
      </c>
      <c r="D33" s="64"/>
      <c r="E33" s="64">
        <v>85.110993786849505</v>
      </c>
    </row>
    <row r="34" spans="2:13" ht="18.95" customHeight="1" x14ac:dyDescent="0.25">
      <c r="B34" s="9" t="s">
        <v>23</v>
      </c>
      <c r="C34" s="64">
        <v>41.109781214750001</v>
      </c>
      <c r="D34" s="64">
        <v>1.1903359330000001</v>
      </c>
      <c r="E34" s="64">
        <v>42.300117147750001</v>
      </c>
    </row>
    <row r="35" spans="2:13" ht="18.95" customHeight="1" x14ac:dyDescent="0.25">
      <c r="B35" s="9" t="s">
        <v>35</v>
      </c>
      <c r="C35" s="64">
        <v>41.17666399700218</v>
      </c>
      <c r="D35" s="64"/>
      <c r="E35" s="64">
        <v>41.17666399700218</v>
      </c>
    </row>
    <row r="36" spans="2:13" ht="18.95" customHeight="1" x14ac:dyDescent="0.25">
      <c r="B36" s="9" t="s">
        <v>39</v>
      </c>
      <c r="C36" s="64">
        <v>25.652320850300107</v>
      </c>
      <c r="D36" s="64"/>
      <c r="E36" s="64">
        <v>25.652320850300107</v>
      </c>
    </row>
    <row r="37" spans="2:13" ht="18.95" customHeight="1" x14ac:dyDescent="0.25">
      <c r="B37" s="9" t="s">
        <v>36</v>
      </c>
      <c r="C37" s="64">
        <v>11.367680172700201</v>
      </c>
      <c r="D37" s="64"/>
      <c r="E37" s="64">
        <v>11.367680172700201</v>
      </c>
    </row>
    <row r="38" spans="2:13" ht="18.95" customHeight="1" x14ac:dyDescent="0.2">
      <c r="B38" s="9" t="s">
        <v>28</v>
      </c>
      <c r="C38" s="64">
        <v>8.9127543293499993</v>
      </c>
      <c r="D38" s="64"/>
      <c r="E38" s="64">
        <v>8.9127543293499993</v>
      </c>
      <c r="I38" s="2"/>
      <c r="J38" s="2"/>
      <c r="K38" s="2"/>
      <c r="L38" s="2"/>
      <c r="M38" s="2"/>
    </row>
    <row r="39" spans="2:13" ht="18.95" customHeight="1" x14ac:dyDescent="0.25">
      <c r="B39" s="9" t="s">
        <v>43</v>
      </c>
      <c r="C39" s="64">
        <v>8.8500020559999992</v>
      </c>
      <c r="D39" s="64"/>
      <c r="E39" s="64">
        <v>8.8500020559999992</v>
      </c>
    </row>
    <row r="40" spans="2:13" ht="18.95" customHeight="1" x14ac:dyDescent="0.25">
      <c r="B40" s="9" t="s">
        <v>30</v>
      </c>
      <c r="C40" s="64">
        <v>5.51850322675</v>
      </c>
      <c r="D40" s="64"/>
      <c r="E40" s="64">
        <v>5.51850322675</v>
      </c>
    </row>
    <row r="41" spans="2:13" ht="18.95" customHeight="1" x14ac:dyDescent="0.25">
      <c r="B41" s="9" t="s">
        <v>22</v>
      </c>
      <c r="C41" s="64"/>
      <c r="D41" s="64">
        <v>4.5267427566489999</v>
      </c>
      <c r="E41" s="64">
        <v>4.5267427566489999</v>
      </c>
    </row>
    <row r="42" spans="2:13" ht="18.95" customHeight="1" x14ac:dyDescent="0.25">
      <c r="B42" s="9" t="s">
        <v>25</v>
      </c>
      <c r="C42" s="64">
        <v>3.9738209969999998</v>
      </c>
      <c r="D42" s="64">
        <v>0.41652795095</v>
      </c>
      <c r="E42" s="64">
        <v>4.3903489479499997</v>
      </c>
    </row>
    <row r="43" spans="2:13" ht="18.95" customHeight="1" x14ac:dyDescent="0.25">
      <c r="B43" s="9" t="s">
        <v>38</v>
      </c>
      <c r="C43" s="64">
        <v>3.2971696285499998</v>
      </c>
      <c r="D43" s="64"/>
      <c r="E43" s="64">
        <v>3.2971696285499998</v>
      </c>
    </row>
    <row r="44" spans="2:13" ht="18.95" customHeight="1" x14ac:dyDescent="0.25">
      <c r="B44" s="9" t="s">
        <v>37</v>
      </c>
      <c r="C44" s="64">
        <v>3.0200457773501999</v>
      </c>
      <c r="D44" s="64"/>
      <c r="E44" s="64">
        <v>3.0200457773501999</v>
      </c>
    </row>
    <row r="45" spans="2:13" ht="18.95" customHeight="1" x14ac:dyDescent="0.25">
      <c r="B45" s="9" t="s">
        <v>42</v>
      </c>
      <c r="C45" s="64">
        <v>1.5272529955</v>
      </c>
      <c r="D45" s="64"/>
      <c r="E45" s="64">
        <v>1.5272529955</v>
      </c>
    </row>
    <row r="46" spans="2:13" ht="18.95" customHeight="1" x14ac:dyDescent="0.25">
      <c r="B46" s="9" t="s">
        <v>31</v>
      </c>
      <c r="C46" s="64">
        <v>1.2552411531000001</v>
      </c>
      <c r="D46" s="64"/>
      <c r="E46" s="64">
        <v>1.2552411531000001</v>
      </c>
    </row>
    <row r="47" spans="2:13" ht="18.95" customHeight="1" x14ac:dyDescent="0.25">
      <c r="B47" s="9" t="s">
        <v>33</v>
      </c>
      <c r="C47" s="64">
        <v>1.1748613424500001</v>
      </c>
      <c r="D47" s="64"/>
      <c r="E47" s="64">
        <v>1.1748613424500001</v>
      </c>
    </row>
    <row r="48" spans="2:13" ht="18.95" customHeight="1" x14ac:dyDescent="0.25">
      <c r="B48" s="9" t="s">
        <v>29</v>
      </c>
      <c r="C48" s="64">
        <v>1.0315902251</v>
      </c>
      <c r="D48" s="64"/>
      <c r="E48" s="64">
        <v>1.0315902251</v>
      </c>
    </row>
    <row r="49" spans="2:5" ht="18.95" customHeight="1" x14ac:dyDescent="0.25">
      <c r="B49" s="9" t="s">
        <v>34</v>
      </c>
      <c r="C49" s="64">
        <v>0.64854968754999998</v>
      </c>
      <c r="D49" s="64"/>
      <c r="E49" s="64">
        <v>0.64854968754999998</v>
      </c>
    </row>
    <row r="50" spans="2:5" ht="18.95" customHeight="1" x14ac:dyDescent="0.25">
      <c r="B50" s="9" t="s">
        <v>44</v>
      </c>
      <c r="C50" s="64">
        <v>0.42303586799999998</v>
      </c>
      <c r="D50" s="64"/>
      <c r="E50" s="64">
        <v>0.42303586799999998</v>
      </c>
    </row>
    <row r="51" spans="2:5" ht="18.95" customHeight="1" x14ac:dyDescent="0.25">
      <c r="B51" s="9" t="s">
        <v>27</v>
      </c>
      <c r="C51" s="64">
        <v>0.2058194324</v>
      </c>
      <c r="D51" s="64"/>
      <c r="E51" s="64">
        <v>0.2058194324</v>
      </c>
    </row>
    <row r="52" spans="2:5" ht="18.95" customHeight="1" x14ac:dyDescent="0.25">
      <c r="B52" s="5" t="s">
        <v>1</v>
      </c>
      <c r="C52" s="63">
        <v>59.500965507901</v>
      </c>
      <c r="D52" s="63"/>
      <c r="E52" s="63">
        <v>59.500965507901</v>
      </c>
    </row>
    <row r="53" spans="2:5" ht="18.95" customHeight="1" x14ac:dyDescent="0.25">
      <c r="B53" s="9" t="s">
        <v>1</v>
      </c>
      <c r="C53" s="64">
        <v>59.500965507901</v>
      </c>
      <c r="D53" s="64"/>
      <c r="E53" s="64">
        <v>59.500965507901</v>
      </c>
    </row>
    <row r="54" spans="2:5" ht="18.95" customHeight="1" x14ac:dyDescent="0.25">
      <c r="B54" s="5" t="s">
        <v>106</v>
      </c>
      <c r="C54" s="63"/>
      <c r="D54" s="63">
        <f>SUM(D55:D57)</f>
        <v>30.0456542244</v>
      </c>
      <c r="E54" s="63">
        <f>SUM(E55:E57)</f>
        <v>30.0456542244</v>
      </c>
    </row>
    <row r="55" spans="2:5" ht="18.95" customHeight="1" x14ac:dyDescent="0.25">
      <c r="B55" s="9" t="s">
        <v>21</v>
      </c>
      <c r="C55" s="64"/>
      <c r="D55" s="64">
        <v>16.084048475100001</v>
      </c>
      <c r="E55" s="64">
        <v>16.084048475100001</v>
      </c>
    </row>
    <row r="56" spans="2:5" ht="18.95" customHeight="1" x14ac:dyDescent="0.25">
      <c r="B56" s="9" t="s">
        <v>24</v>
      </c>
      <c r="C56" s="64"/>
      <c r="D56" s="64">
        <v>11.56222196105</v>
      </c>
      <c r="E56" s="64">
        <v>11.56222196105</v>
      </c>
    </row>
    <row r="57" spans="2:5" ht="18.95" customHeight="1" x14ac:dyDescent="0.25">
      <c r="B57" s="9" t="s">
        <v>20</v>
      </c>
      <c r="C57" s="64"/>
      <c r="D57" s="64">
        <v>2.3993837882500002</v>
      </c>
      <c r="E57" s="64">
        <v>2.3993837882500002</v>
      </c>
    </row>
    <row r="58" spans="2:5" ht="18.95" customHeight="1" x14ac:dyDescent="0.25">
      <c r="B58" s="5" t="s">
        <v>47</v>
      </c>
      <c r="C58" s="63">
        <f>SUM(C31:C51,C53,C55:C57)</f>
        <v>827.65495866920526</v>
      </c>
      <c r="D58" s="63">
        <f t="shared" ref="D58:E58" si="3">SUM(D31:D51,D53,D55:D57)</f>
        <v>127.269187656649</v>
      </c>
      <c r="E58" s="63">
        <f t="shared" si="3"/>
        <v>954.92414632585428</v>
      </c>
    </row>
    <row r="59" spans="2:5" ht="18.95" customHeight="1" x14ac:dyDescent="0.25">
      <c r="B59" s="60" t="s">
        <v>8</v>
      </c>
      <c r="C59" s="60"/>
      <c r="D59" s="60"/>
      <c r="E59" s="60"/>
    </row>
    <row r="60" spans="2:5" ht="18.95" customHeight="1" x14ac:dyDescent="0.25">
      <c r="B60" s="5" t="s">
        <v>105</v>
      </c>
      <c r="C60" s="63">
        <f>SUM(C61:C77)</f>
        <v>313.12310544165217</v>
      </c>
      <c r="D60" s="63">
        <f t="shared" ref="D60:E60" si="4">SUM(D61:D77)</f>
        <v>110.4273049228939</v>
      </c>
      <c r="E60" s="63">
        <f t="shared" si="4"/>
        <v>423.55041036454605</v>
      </c>
    </row>
    <row r="61" spans="2:5" ht="18.95" customHeight="1" x14ac:dyDescent="0.25">
      <c r="B61" s="9" t="s">
        <v>40</v>
      </c>
      <c r="C61" s="64">
        <v>76.61678346384997</v>
      </c>
      <c r="D61" s="64">
        <v>71.734861682993895</v>
      </c>
      <c r="E61" s="64">
        <v>148.35164514684385</v>
      </c>
    </row>
    <row r="62" spans="2:5" ht="18.95" customHeight="1" x14ac:dyDescent="0.25">
      <c r="B62" s="9" t="s">
        <v>26</v>
      </c>
      <c r="C62" s="64">
        <v>74.756205661950801</v>
      </c>
      <c r="D62" s="64">
        <v>24.96851389135</v>
      </c>
      <c r="E62" s="64">
        <v>99.724719553300801</v>
      </c>
    </row>
    <row r="63" spans="2:5" ht="18.95" customHeight="1" x14ac:dyDescent="0.25">
      <c r="B63" s="9" t="s">
        <v>23</v>
      </c>
      <c r="C63" s="64">
        <v>87.642703785550992</v>
      </c>
      <c r="D63" s="64">
        <v>11.471354320950001</v>
      </c>
      <c r="E63" s="64">
        <v>99.114058106500991</v>
      </c>
    </row>
    <row r="64" spans="2:5" ht="18.95" customHeight="1" x14ac:dyDescent="0.25">
      <c r="B64" s="9" t="s">
        <v>39</v>
      </c>
      <c r="C64" s="64">
        <v>17.769054882750698</v>
      </c>
      <c r="D64" s="64"/>
      <c r="E64" s="64">
        <v>17.769054882750698</v>
      </c>
    </row>
    <row r="65" spans="2:5" ht="18.95" customHeight="1" x14ac:dyDescent="0.25">
      <c r="B65" s="9" t="s">
        <v>32</v>
      </c>
      <c r="C65" s="64">
        <v>17.5221902592498</v>
      </c>
      <c r="D65" s="64"/>
      <c r="E65" s="64">
        <v>17.5221902592498</v>
      </c>
    </row>
    <row r="66" spans="2:5" ht="18.95" customHeight="1" x14ac:dyDescent="0.25">
      <c r="B66" s="9" t="s">
        <v>35</v>
      </c>
      <c r="C66" s="64">
        <v>11.195768814350103</v>
      </c>
      <c r="D66" s="64"/>
      <c r="E66" s="64">
        <v>11.195768814350103</v>
      </c>
    </row>
    <row r="67" spans="2:5" ht="18.95" customHeight="1" x14ac:dyDescent="0.25">
      <c r="B67" s="9" t="s">
        <v>44</v>
      </c>
      <c r="C67" s="64">
        <v>7.1908344207999999</v>
      </c>
      <c r="D67" s="64">
        <v>1.5660289091999999</v>
      </c>
      <c r="E67" s="64">
        <v>8.7568633299999998</v>
      </c>
    </row>
    <row r="68" spans="2:5" ht="18.95" customHeight="1" x14ac:dyDescent="0.25">
      <c r="B68" s="9" t="s">
        <v>42</v>
      </c>
      <c r="C68" s="64">
        <v>6.6243232805999996</v>
      </c>
      <c r="D68" s="64"/>
      <c r="E68" s="64">
        <v>6.6243232805999996</v>
      </c>
    </row>
    <row r="69" spans="2:5" ht="18.95" customHeight="1" x14ac:dyDescent="0.25">
      <c r="B69" s="9" t="s">
        <v>43</v>
      </c>
      <c r="C69" s="64">
        <v>4.3277936090499995</v>
      </c>
      <c r="D69" s="64"/>
      <c r="E69" s="64">
        <v>4.3277936090499995</v>
      </c>
    </row>
    <row r="70" spans="2:5" ht="18.95" customHeight="1" x14ac:dyDescent="0.25">
      <c r="B70" s="9" t="s">
        <v>36</v>
      </c>
      <c r="C70" s="64">
        <v>2.9445467452999998</v>
      </c>
      <c r="D70" s="64"/>
      <c r="E70" s="64">
        <v>2.9445467452999998</v>
      </c>
    </row>
    <row r="71" spans="2:5" ht="18.95" customHeight="1" x14ac:dyDescent="0.25">
      <c r="B71" s="9" t="s">
        <v>25</v>
      </c>
      <c r="C71" s="64">
        <v>2.3380890820500002</v>
      </c>
      <c r="D71" s="64"/>
      <c r="E71" s="64">
        <v>2.3380890820500002</v>
      </c>
    </row>
    <row r="72" spans="2:5" ht="18.95" customHeight="1" x14ac:dyDescent="0.25">
      <c r="B72" s="9" t="s">
        <v>34</v>
      </c>
      <c r="C72" s="64">
        <v>1.50144088854991</v>
      </c>
      <c r="D72" s="64"/>
      <c r="E72" s="64">
        <v>1.50144088854991</v>
      </c>
    </row>
    <row r="73" spans="2:5" ht="18.95" customHeight="1" x14ac:dyDescent="0.25">
      <c r="B73" s="9" t="s">
        <v>28</v>
      </c>
      <c r="C73" s="64">
        <v>0.90697192989999997</v>
      </c>
      <c r="D73" s="64"/>
      <c r="E73" s="64">
        <v>0.90697192989999997</v>
      </c>
    </row>
    <row r="74" spans="2:5" ht="18.95" customHeight="1" x14ac:dyDescent="0.25">
      <c r="B74" s="9" t="s">
        <v>30</v>
      </c>
      <c r="C74" s="64">
        <v>0.81077404740000003</v>
      </c>
      <c r="D74" s="64"/>
      <c r="E74" s="64">
        <v>0.81077404740000003</v>
      </c>
    </row>
    <row r="75" spans="2:5" ht="18.95" customHeight="1" x14ac:dyDescent="0.25">
      <c r="B75" s="9" t="s">
        <v>29</v>
      </c>
      <c r="C75" s="64">
        <v>0.78803272504999999</v>
      </c>
      <c r="D75" s="64"/>
      <c r="E75" s="64">
        <v>0.78803272504999999</v>
      </c>
    </row>
    <row r="76" spans="2:5" ht="18.95" customHeight="1" x14ac:dyDescent="0.25">
      <c r="B76" s="9" t="s">
        <v>22</v>
      </c>
      <c r="C76" s="64"/>
      <c r="D76" s="64">
        <v>0.68654611840000002</v>
      </c>
      <c r="E76" s="64">
        <v>0.68654611840000002</v>
      </c>
    </row>
    <row r="77" spans="2:5" ht="18.95" customHeight="1" x14ac:dyDescent="0.25">
      <c r="B77" s="9" t="s">
        <v>33</v>
      </c>
      <c r="C77" s="64">
        <v>0.18759184525</v>
      </c>
      <c r="D77" s="64"/>
      <c r="E77" s="64">
        <v>0.18759184525</v>
      </c>
    </row>
    <row r="78" spans="2:5" ht="18.95" customHeight="1" x14ac:dyDescent="0.25">
      <c r="B78" s="5" t="s">
        <v>1</v>
      </c>
      <c r="C78" s="63">
        <v>43.011317323150692</v>
      </c>
      <c r="D78" s="63"/>
      <c r="E78" s="63">
        <v>43.011317323150692</v>
      </c>
    </row>
    <row r="79" spans="2:5" ht="18.95" customHeight="1" x14ac:dyDescent="0.25">
      <c r="B79" s="9" t="s">
        <v>1</v>
      </c>
      <c r="C79" s="64">
        <v>43.011317323150692</v>
      </c>
      <c r="D79" s="64"/>
      <c r="E79" s="64">
        <v>43.011317323150692</v>
      </c>
    </row>
    <row r="80" spans="2:5" ht="18.95" customHeight="1" x14ac:dyDescent="0.25">
      <c r="B80" s="5" t="s">
        <v>106</v>
      </c>
      <c r="C80" s="63">
        <v>2.6448291817</v>
      </c>
      <c r="D80" s="63">
        <f>SUM(D81:D83)</f>
        <v>57.292281755051093</v>
      </c>
      <c r="E80" s="63">
        <f>SUM(E81:E83)</f>
        <v>59.937110936751083</v>
      </c>
    </row>
    <row r="81" spans="2:12" ht="18.95" customHeight="1" x14ac:dyDescent="0.25">
      <c r="B81" s="9" t="s">
        <v>21</v>
      </c>
      <c r="C81" s="64">
        <v>2.6448291817</v>
      </c>
      <c r="D81" s="64">
        <v>32.649719469900091</v>
      </c>
      <c r="E81" s="64">
        <v>35.294548651600088</v>
      </c>
    </row>
    <row r="82" spans="2:12" ht="18.95" customHeight="1" x14ac:dyDescent="0.25">
      <c r="B82" s="9" t="s">
        <v>20</v>
      </c>
      <c r="C82" s="64"/>
      <c r="D82" s="64">
        <v>13.377532970750998</v>
      </c>
      <c r="E82" s="64">
        <v>13.377532970750998</v>
      </c>
    </row>
    <row r="83" spans="2:12" ht="18.95" customHeight="1" x14ac:dyDescent="0.25">
      <c r="B83" s="9" t="s">
        <v>24</v>
      </c>
      <c r="C83" s="64"/>
      <c r="D83" s="64">
        <v>11.2650293144</v>
      </c>
      <c r="E83" s="64">
        <v>11.2650293144</v>
      </c>
    </row>
    <row r="84" spans="2:12" ht="18.95" customHeight="1" x14ac:dyDescent="0.2">
      <c r="B84" s="5" t="s">
        <v>47</v>
      </c>
      <c r="C84" s="63">
        <f>SUM(C61:C77,C79,C81:C83)</f>
        <v>358.77925194650288</v>
      </c>
      <c r="D84" s="63">
        <f>SUM(D61:D77,D79,D81:D83)</f>
        <v>167.71958667794499</v>
      </c>
      <c r="E84" s="63">
        <f>SUM(E61:E77,E79,E81:E83)</f>
        <v>526.49883862444779</v>
      </c>
      <c r="H84" s="2"/>
      <c r="I84" s="2"/>
      <c r="J84" s="2"/>
      <c r="K84" s="2"/>
      <c r="L84" s="2"/>
    </row>
    <row r="85" spans="2:12" ht="18.95" customHeight="1" x14ac:dyDescent="0.2">
      <c r="B85" s="60" t="s">
        <v>9</v>
      </c>
      <c r="C85" s="60"/>
      <c r="D85" s="60"/>
      <c r="E85" s="60"/>
      <c r="H85" s="2"/>
      <c r="I85" s="2"/>
      <c r="J85" s="2"/>
      <c r="K85" s="2"/>
      <c r="L85" s="2"/>
    </row>
    <row r="86" spans="2:12" ht="18.95" customHeight="1" x14ac:dyDescent="0.2">
      <c r="B86" s="5" t="s">
        <v>105</v>
      </c>
      <c r="C86" s="63">
        <f>SUM(C87:C103)</f>
        <v>121.96499658434793</v>
      </c>
      <c r="D86" s="63">
        <f t="shared" ref="D86:E86" si="5">SUM(D87:D103)</f>
        <v>31.6986553327</v>
      </c>
      <c r="E86" s="63">
        <f t="shared" si="5"/>
        <v>153.6636519170479</v>
      </c>
      <c r="H86" s="2"/>
      <c r="I86" s="2"/>
      <c r="J86" s="2"/>
      <c r="K86" s="2"/>
      <c r="L86" s="2"/>
    </row>
    <row r="87" spans="2:12" ht="18.95" customHeight="1" x14ac:dyDescent="0.2">
      <c r="B87" s="9" t="s">
        <v>26</v>
      </c>
      <c r="C87" s="64">
        <v>27.174298771899004</v>
      </c>
      <c r="D87" s="64">
        <v>7.13612811505</v>
      </c>
      <c r="E87" s="64">
        <v>34.310426886949003</v>
      </c>
      <c r="H87" s="2"/>
      <c r="I87" s="2"/>
      <c r="J87" s="2"/>
      <c r="K87" s="2"/>
      <c r="L87" s="2"/>
    </row>
    <row r="88" spans="2:12" ht="18.95" customHeight="1" x14ac:dyDescent="0.25">
      <c r="B88" s="9" t="s">
        <v>32</v>
      </c>
      <c r="C88" s="64">
        <v>31.370000968799896</v>
      </c>
      <c r="D88" s="64"/>
      <c r="E88" s="64">
        <v>31.370000968799896</v>
      </c>
    </row>
    <row r="89" spans="2:12" ht="18.95" customHeight="1" x14ac:dyDescent="0.25">
      <c r="B89" s="9" t="s">
        <v>40</v>
      </c>
      <c r="C89" s="64">
        <v>16.336422724748999</v>
      </c>
      <c r="D89" s="64">
        <v>5.4348136263499995</v>
      </c>
      <c r="E89" s="64">
        <v>21.771236351098999</v>
      </c>
    </row>
    <row r="90" spans="2:12" ht="18.95" customHeight="1" x14ac:dyDescent="0.25">
      <c r="B90" s="9" t="s">
        <v>42</v>
      </c>
      <c r="C90" s="64">
        <v>17.200238397650001</v>
      </c>
      <c r="D90" s="64"/>
      <c r="E90" s="64">
        <v>17.200238397650001</v>
      </c>
    </row>
    <row r="91" spans="2:12" ht="18.95" customHeight="1" x14ac:dyDescent="0.25">
      <c r="B91" s="9" t="s">
        <v>23</v>
      </c>
      <c r="C91" s="64">
        <v>0.72112365280000001</v>
      </c>
      <c r="D91" s="64">
        <v>10.746212399899999</v>
      </c>
      <c r="E91" s="64">
        <v>11.467336052699999</v>
      </c>
    </row>
    <row r="92" spans="2:12" ht="18.95" customHeight="1" x14ac:dyDescent="0.25">
      <c r="B92" s="9" t="s">
        <v>39</v>
      </c>
      <c r="C92" s="64">
        <v>11.062899294949798</v>
      </c>
      <c r="D92" s="64"/>
      <c r="E92" s="64">
        <v>11.062899294949798</v>
      </c>
      <c r="H92" s="22"/>
    </row>
    <row r="93" spans="2:12" ht="18.95" customHeight="1" x14ac:dyDescent="0.25">
      <c r="B93" s="9" t="s">
        <v>35</v>
      </c>
      <c r="C93" s="64">
        <v>8.3204809781503997</v>
      </c>
      <c r="D93" s="64"/>
      <c r="E93" s="64">
        <v>8.3204809781503997</v>
      </c>
      <c r="H93" s="22"/>
    </row>
    <row r="94" spans="2:12" ht="18.95" customHeight="1" x14ac:dyDescent="0.25">
      <c r="B94" s="9" t="s">
        <v>22</v>
      </c>
      <c r="C94" s="64"/>
      <c r="D94" s="64">
        <v>7.00390091435</v>
      </c>
      <c r="E94" s="64">
        <v>7.00390091435</v>
      </c>
      <c r="H94" s="22"/>
    </row>
    <row r="95" spans="2:12" ht="18.95" customHeight="1" x14ac:dyDescent="0.25">
      <c r="B95" s="9" t="s">
        <v>44</v>
      </c>
      <c r="C95" s="64">
        <v>1.3970034653997001</v>
      </c>
      <c r="D95" s="64">
        <v>1.37760027705</v>
      </c>
      <c r="E95" s="64">
        <v>2.7746037424496999</v>
      </c>
      <c r="H95" s="22"/>
    </row>
    <row r="96" spans="2:12" ht="18.95" customHeight="1" x14ac:dyDescent="0.25">
      <c r="B96" s="9" t="s">
        <v>37</v>
      </c>
      <c r="C96" s="64">
        <v>1.9015558115000002</v>
      </c>
      <c r="D96" s="64"/>
      <c r="E96" s="64">
        <v>1.9015558115000002</v>
      </c>
    </row>
    <row r="97" spans="1:5" ht="18.95" customHeight="1" x14ac:dyDescent="0.25">
      <c r="B97" s="9" t="s">
        <v>36</v>
      </c>
      <c r="C97" s="64">
        <v>1.6175611935497998</v>
      </c>
      <c r="D97" s="64"/>
      <c r="E97" s="64">
        <v>1.6175611935497998</v>
      </c>
    </row>
    <row r="98" spans="1:5" ht="18.95" customHeight="1" x14ac:dyDescent="0.25">
      <c r="B98" s="9" t="s">
        <v>33</v>
      </c>
      <c r="C98" s="64">
        <v>1.5090447521999999</v>
      </c>
      <c r="D98" s="64"/>
      <c r="E98" s="64">
        <v>1.5090447521999999</v>
      </c>
    </row>
    <row r="99" spans="1:5" ht="18.95" customHeight="1" x14ac:dyDescent="0.25">
      <c r="B99" s="9" t="s">
        <v>28</v>
      </c>
      <c r="C99" s="64">
        <v>1.3092746761</v>
      </c>
      <c r="D99" s="64"/>
      <c r="E99" s="64">
        <v>1.3092746761</v>
      </c>
    </row>
    <row r="100" spans="1:5" ht="18.95" customHeight="1" x14ac:dyDescent="0.25">
      <c r="B100" s="9" t="s">
        <v>29</v>
      </c>
      <c r="C100" s="64">
        <v>1.0528032641499001</v>
      </c>
      <c r="D100" s="64"/>
      <c r="E100" s="64">
        <v>1.0528032641499001</v>
      </c>
    </row>
    <row r="101" spans="1:5" ht="18.95" customHeight="1" x14ac:dyDescent="0.25">
      <c r="B101" s="9" t="s">
        <v>38</v>
      </c>
      <c r="C101" s="64">
        <v>0.45987860884999998</v>
      </c>
      <c r="D101" s="64"/>
      <c r="E101" s="64">
        <v>0.45987860884999998</v>
      </c>
    </row>
    <row r="102" spans="1:5" ht="18.95" customHeight="1" x14ac:dyDescent="0.25">
      <c r="B102" s="9" t="s">
        <v>43</v>
      </c>
      <c r="C102" s="64">
        <v>0.31731027360000003</v>
      </c>
      <c r="D102" s="64"/>
      <c r="E102" s="64">
        <v>0.31731027360000003</v>
      </c>
    </row>
    <row r="103" spans="1:5" ht="18.95" customHeight="1" x14ac:dyDescent="0.25">
      <c r="B103" s="9" t="s">
        <v>34</v>
      </c>
      <c r="C103" s="64">
        <v>0.21509975000039999</v>
      </c>
      <c r="D103" s="64"/>
      <c r="E103" s="64">
        <v>0.21509975000039999</v>
      </c>
    </row>
    <row r="104" spans="1:5" ht="18.95" customHeight="1" x14ac:dyDescent="0.25">
      <c r="B104" s="5" t="s">
        <v>1</v>
      </c>
      <c r="C104" s="63">
        <v>31.419095416200101</v>
      </c>
      <c r="D104" s="63"/>
      <c r="E104" s="63">
        <v>31.419095416200101</v>
      </c>
    </row>
    <row r="105" spans="1:5" ht="18.95" customHeight="1" x14ac:dyDescent="0.25">
      <c r="B105" s="9" t="s">
        <v>1</v>
      </c>
      <c r="C105" s="64">
        <v>31.419095416200101</v>
      </c>
      <c r="D105" s="64"/>
      <c r="E105" s="64">
        <v>31.419095416200101</v>
      </c>
    </row>
    <row r="106" spans="1:5" ht="18.95" customHeight="1" x14ac:dyDescent="0.25">
      <c r="B106" s="5" t="s">
        <v>106</v>
      </c>
      <c r="C106" s="63">
        <v>5.3812309560500005</v>
      </c>
      <c r="D106" s="63">
        <f>SUM(D107:D108)</f>
        <v>14.565244972852</v>
      </c>
      <c r="E106" s="63">
        <f>SUM(E107:E108)</f>
        <v>19.946475928902</v>
      </c>
    </row>
    <row r="107" spans="1:5" ht="18.95" customHeight="1" x14ac:dyDescent="0.25">
      <c r="B107" s="9" t="s">
        <v>21</v>
      </c>
      <c r="C107" s="64">
        <v>5.3812309560500005</v>
      </c>
      <c r="D107" s="64">
        <v>10.304597769700999</v>
      </c>
      <c r="E107" s="64">
        <v>15.685828725751</v>
      </c>
    </row>
    <row r="108" spans="1:5" ht="18.95" customHeight="1" x14ac:dyDescent="0.25">
      <c r="B108" s="9" t="s">
        <v>20</v>
      </c>
      <c r="C108" s="64"/>
      <c r="D108" s="64">
        <v>4.2606472031510005</v>
      </c>
      <c r="E108" s="64">
        <v>4.2606472031510005</v>
      </c>
    </row>
    <row r="109" spans="1:5" ht="18.95" customHeight="1" x14ac:dyDescent="0.25">
      <c r="B109" s="5" t="s">
        <v>47</v>
      </c>
      <c r="C109" s="63">
        <f>SUM(C87:C103,C105,C107:C108)</f>
        <v>158.76532295659803</v>
      </c>
      <c r="D109" s="63">
        <f>SUM(D87:D103,D105,D107:D108)</f>
        <v>46.263900305551999</v>
      </c>
      <c r="E109" s="63">
        <f>SUM(E87:E103,E105,E107:E108)</f>
        <v>205.02922326215</v>
      </c>
    </row>
    <row r="110" spans="1:5" ht="18.95" customHeight="1" x14ac:dyDescent="0.25">
      <c r="B110" s="5" t="s">
        <v>46</v>
      </c>
      <c r="C110" s="63">
        <f>SUM(C109,C84,C58,C28)</f>
        <v>1648.0129794505565</v>
      </c>
      <c r="D110" s="63">
        <f t="shared" ref="D110:E110" si="6">SUM(D109,D84,D58,D28)</f>
        <v>384.6756538054459</v>
      </c>
      <c r="E110" s="63">
        <f t="shared" si="6"/>
        <v>2032.688633256002</v>
      </c>
    </row>
    <row r="112" spans="1:5" ht="18.95" customHeight="1" x14ac:dyDescent="0.25">
      <c r="A112" s="26" t="s">
        <v>60</v>
      </c>
      <c r="B112" s="10"/>
    </row>
    <row r="113" spans="1:2" ht="18.95" customHeight="1" x14ac:dyDescent="0.25">
      <c r="A113" s="26"/>
      <c r="B113" s="32" t="s">
        <v>72</v>
      </c>
    </row>
    <row r="114" spans="1:2" ht="18.95" customHeight="1" x14ac:dyDescent="0.25">
      <c r="A114" s="27"/>
      <c r="B114" s="28" t="s">
        <v>69</v>
      </c>
    </row>
    <row r="115" spans="1:2" ht="18.95" customHeight="1" x14ac:dyDescent="0.25">
      <c r="A115" s="27"/>
      <c r="B115" s="28" t="s">
        <v>90</v>
      </c>
    </row>
    <row r="116" spans="1:2" ht="18.95" customHeight="1" x14ac:dyDescent="0.25">
      <c r="A116" s="28"/>
      <c r="B116" s="28" t="s">
        <v>88</v>
      </c>
    </row>
    <row r="117" spans="1:2" ht="18.95" customHeight="1" x14ac:dyDescent="0.25">
      <c r="A117" s="28"/>
      <c r="B117" s="28" t="s">
        <v>89</v>
      </c>
    </row>
    <row r="118" spans="1:2" ht="18.95" customHeight="1" x14ac:dyDescent="0.25">
      <c r="A118" s="27"/>
      <c r="B118" s="28" t="s">
        <v>91</v>
      </c>
    </row>
    <row r="119" spans="1:2" ht="18.95" customHeight="1" x14ac:dyDescent="0.2">
      <c r="A119" s="29"/>
      <c r="B119" s="29"/>
    </row>
    <row r="120" spans="1:2" ht="18.95" customHeight="1" x14ac:dyDescent="0.2">
      <c r="A120" s="29"/>
      <c r="B120" s="29"/>
    </row>
    <row r="121" spans="1:2" ht="18.95" customHeight="1" x14ac:dyDescent="0.2">
      <c r="A121" s="30" t="s">
        <v>64</v>
      </c>
      <c r="B121" s="31"/>
    </row>
  </sheetData>
  <mergeCells count="6">
    <mergeCell ref="B85:E85"/>
    <mergeCell ref="B4:B5"/>
    <mergeCell ref="B6:E6"/>
    <mergeCell ref="B7:E7"/>
    <mergeCell ref="B29:E29"/>
    <mergeCell ref="B59:E59"/>
  </mergeCells>
  <hyperlinks>
    <hyperlink ref="A121" location="Index!A1" display="Return to Index Tab"/>
  </hyperlinks>
  <pageMargins left="0.7" right="0.7" top="0.75" bottom="0.75" header="0.3" footer="0.3"/>
  <pageSetup paperSize="8" scale="48" orientation="portrait" r:id="rId1"/>
  <ignoredErrors>
    <ignoredError sqref="D58 C8:E8 C30:E30 C60:E60 C86:E86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32E30"/>
    <pageSetUpPr fitToPage="1"/>
  </sheetPr>
  <dimension ref="A2:E43"/>
  <sheetViews>
    <sheetView showGridLines="0" zoomScale="80" zoomScaleNormal="80" workbookViewId="0">
      <selection activeCell="A2" sqref="A2"/>
    </sheetView>
  </sheetViews>
  <sheetFormatPr defaultRowHeight="18.95" customHeight="1" x14ac:dyDescent="0.2"/>
  <cols>
    <col min="1" max="1" width="13.7109375" style="2" customWidth="1"/>
    <col min="2" max="2" width="59" style="2" customWidth="1"/>
    <col min="3" max="3" width="27.85546875" style="3" customWidth="1"/>
    <col min="4" max="4" width="25.7109375" style="3" customWidth="1"/>
    <col min="5" max="5" width="17.7109375" style="3" customWidth="1"/>
    <col min="6" max="6" width="9.140625" style="2"/>
    <col min="7" max="7" width="10.140625" style="2" bestFit="1" customWidth="1"/>
    <col min="8" max="13" width="15.7109375" style="2" customWidth="1"/>
    <col min="14" max="16384" width="9.140625" style="2"/>
  </cols>
  <sheetData>
    <row r="2" spans="1:5" ht="18.95" customHeight="1" x14ac:dyDescent="0.2">
      <c r="A2" s="11" t="s">
        <v>97</v>
      </c>
      <c r="B2" s="10" t="s">
        <v>96</v>
      </c>
    </row>
    <row r="3" spans="1:5" ht="18.95" customHeight="1" x14ac:dyDescent="0.2">
      <c r="A3" s="11"/>
      <c r="B3" s="10"/>
    </row>
    <row r="4" spans="1:5" ht="39.950000000000003" customHeight="1" x14ac:dyDescent="0.2">
      <c r="B4" s="47"/>
      <c r="C4" s="12" t="s">
        <v>6</v>
      </c>
      <c r="D4" s="12" t="s">
        <v>7</v>
      </c>
      <c r="E4" s="12" t="s">
        <v>52</v>
      </c>
    </row>
    <row r="5" spans="1:5" ht="18.95" customHeight="1" x14ac:dyDescent="0.2">
      <c r="B5" s="47"/>
      <c r="C5" s="13" t="s">
        <v>5</v>
      </c>
      <c r="D5" s="13" t="s">
        <v>5</v>
      </c>
      <c r="E5" s="13" t="s">
        <v>5</v>
      </c>
    </row>
    <row r="6" spans="1:5" ht="18.95" customHeight="1" x14ac:dyDescent="0.2">
      <c r="B6" s="61" t="s">
        <v>3</v>
      </c>
      <c r="C6" s="61"/>
      <c r="D6" s="61"/>
      <c r="E6" s="61"/>
    </row>
    <row r="7" spans="1:5" ht="18.95" customHeight="1" x14ac:dyDescent="0.2">
      <c r="B7" s="5" t="s">
        <v>105</v>
      </c>
      <c r="C7" s="63">
        <f>SUM(C8:C26)</f>
        <v>280.72727828830062</v>
      </c>
      <c r="D7" s="63">
        <f t="shared" ref="D7:E7" si="0">SUM(D8:D26)</f>
        <v>88.733442383650043</v>
      </c>
      <c r="E7" s="63">
        <f t="shared" si="0"/>
        <v>369.46072067195075</v>
      </c>
    </row>
    <row r="8" spans="1:5" ht="18.95" customHeight="1" x14ac:dyDescent="0.2">
      <c r="B8" s="9" t="s">
        <v>26</v>
      </c>
      <c r="C8" s="68">
        <v>123.9583543871499</v>
      </c>
      <c r="D8" s="68">
        <v>71.352872691350029</v>
      </c>
      <c r="E8" s="68">
        <v>195.31122707849994</v>
      </c>
    </row>
    <row r="9" spans="1:5" ht="18.95" customHeight="1" x14ac:dyDescent="0.2">
      <c r="B9" s="9" t="s">
        <v>32</v>
      </c>
      <c r="C9" s="68">
        <v>46.911185237350011</v>
      </c>
      <c r="D9" s="68"/>
      <c r="E9" s="68">
        <v>46.911185237350011</v>
      </c>
    </row>
    <row r="10" spans="1:5" ht="18.95" customHeight="1" x14ac:dyDescent="0.2">
      <c r="B10" s="9" t="s">
        <v>35</v>
      </c>
      <c r="C10" s="68">
        <v>31.447427362050295</v>
      </c>
      <c r="D10" s="68"/>
      <c r="E10" s="68">
        <v>31.447427362050295</v>
      </c>
    </row>
    <row r="11" spans="1:5" ht="18.95" customHeight="1" x14ac:dyDescent="0.2">
      <c r="B11" s="9" t="s">
        <v>39</v>
      </c>
      <c r="C11" s="68">
        <v>28.888346063850502</v>
      </c>
      <c r="D11" s="68"/>
      <c r="E11" s="68">
        <v>28.888346063850502</v>
      </c>
    </row>
    <row r="12" spans="1:5" ht="18.95" customHeight="1" x14ac:dyDescent="0.2">
      <c r="B12" s="9" t="s">
        <v>40</v>
      </c>
      <c r="C12" s="68">
        <v>9.2450927517999997</v>
      </c>
      <c r="D12" s="68">
        <v>7.3610149728000005</v>
      </c>
      <c r="E12" s="68">
        <v>16.606107724600001</v>
      </c>
    </row>
    <row r="13" spans="1:5" ht="18.95" customHeight="1" x14ac:dyDescent="0.2">
      <c r="B13" s="9" t="s">
        <v>23</v>
      </c>
      <c r="C13" s="68">
        <v>3.8759159257000002</v>
      </c>
      <c r="D13" s="68">
        <v>7.8936417694499994</v>
      </c>
      <c r="E13" s="68">
        <v>11.769557695149999</v>
      </c>
    </row>
    <row r="14" spans="1:5" ht="18.95" customHeight="1" x14ac:dyDescent="0.2">
      <c r="B14" s="9" t="s">
        <v>34</v>
      </c>
      <c r="C14" s="68">
        <v>10.76162118415</v>
      </c>
      <c r="D14" s="68"/>
      <c r="E14" s="68">
        <v>10.76162118415</v>
      </c>
    </row>
    <row r="15" spans="1:5" ht="18.95" customHeight="1" x14ac:dyDescent="0.2">
      <c r="B15" s="9" t="s">
        <v>37</v>
      </c>
      <c r="C15" s="68">
        <v>8.6047731528</v>
      </c>
      <c r="D15" s="68"/>
      <c r="E15" s="68">
        <v>8.6047731528</v>
      </c>
    </row>
    <row r="16" spans="1:5" ht="18.95" customHeight="1" x14ac:dyDescent="0.2">
      <c r="B16" s="9" t="s">
        <v>25</v>
      </c>
      <c r="C16" s="68">
        <v>8.537874557850099</v>
      </c>
      <c r="D16" s="68"/>
      <c r="E16" s="68">
        <v>8.537874557850099</v>
      </c>
    </row>
    <row r="17" spans="2:5" ht="18.95" customHeight="1" x14ac:dyDescent="0.2">
      <c r="B17" s="9" t="s">
        <v>43</v>
      </c>
      <c r="C17" s="68">
        <v>2.5547304185499997</v>
      </c>
      <c r="D17" s="68"/>
      <c r="E17" s="68">
        <v>2.5547304185499997</v>
      </c>
    </row>
    <row r="18" spans="2:5" ht="18.95" customHeight="1" x14ac:dyDescent="0.2">
      <c r="B18" s="9" t="s">
        <v>36</v>
      </c>
      <c r="C18" s="68">
        <v>2.1366509529498998</v>
      </c>
      <c r="D18" s="68"/>
      <c r="E18" s="68">
        <v>2.1366509529498998</v>
      </c>
    </row>
    <row r="19" spans="2:5" ht="18.95" customHeight="1" x14ac:dyDescent="0.2">
      <c r="B19" s="9" t="s">
        <v>28</v>
      </c>
      <c r="C19" s="68">
        <v>1.2538296512</v>
      </c>
      <c r="D19" s="68"/>
      <c r="E19" s="68">
        <v>1.2538296512</v>
      </c>
    </row>
    <row r="20" spans="2:5" ht="18.95" customHeight="1" x14ac:dyDescent="0.2">
      <c r="B20" s="9" t="s">
        <v>44</v>
      </c>
      <c r="C20" s="68"/>
      <c r="D20" s="68">
        <v>1.1343938833</v>
      </c>
      <c r="E20" s="68">
        <v>1.1343938833</v>
      </c>
    </row>
    <row r="21" spans="2:5" ht="18.95" customHeight="1" x14ac:dyDescent="0.2">
      <c r="B21" s="9" t="s">
        <v>33</v>
      </c>
      <c r="C21" s="68">
        <v>1.0504960699499999</v>
      </c>
      <c r="D21" s="68"/>
      <c r="E21" s="68">
        <v>1.0504960699499999</v>
      </c>
    </row>
    <row r="22" spans="2:5" ht="18.95" customHeight="1" x14ac:dyDescent="0.2">
      <c r="B22" s="9" t="s">
        <v>22</v>
      </c>
      <c r="C22" s="68"/>
      <c r="D22" s="68">
        <v>0.99151906675000001</v>
      </c>
      <c r="E22" s="68">
        <v>0.99151906675000001</v>
      </c>
    </row>
    <row r="23" spans="2:5" ht="18.95" customHeight="1" x14ac:dyDescent="0.2">
      <c r="B23" s="9" t="s">
        <v>41</v>
      </c>
      <c r="C23" s="68">
        <v>0.62828235330000004</v>
      </c>
      <c r="D23" s="68"/>
      <c r="E23" s="68">
        <v>0.62828235330000004</v>
      </c>
    </row>
    <row r="24" spans="2:5" ht="18.95" customHeight="1" x14ac:dyDescent="0.2">
      <c r="B24" s="9" t="s">
        <v>29</v>
      </c>
      <c r="C24" s="68">
        <v>0.46945401214999999</v>
      </c>
      <c r="D24" s="68"/>
      <c r="E24" s="68">
        <v>0.46945401214999999</v>
      </c>
    </row>
    <row r="25" spans="2:5" ht="18.95" customHeight="1" x14ac:dyDescent="0.2">
      <c r="B25" s="9" t="s">
        <v>38</v>
      </c>
      <c r="C25" s="68">
        <v>0.25750311225</v>
      </c>
      <c r="D25" s="68"/>
      <c r="E25" s="68">
        <v>0.25750311225</v>
      </c>
    </row>
    <row r="26" spans="2:5" ht="18.95" customHeight="1" x14ac:dyDescent="0.2">
      <c r="B26" s="9" t="s">
        <v>31</v>
      </c>
      <c r="C26" s="68">
        <v>0.14574109525000001</v>
      </c>
      <c r="D26" s="68"/>
      <c r="E26" s="68">
        <v>0.14574109525000001</v>
      </c>
    </row>
    <row r="27" spans="2:5" ht="18.95" customHeight="1" x14ac:dyDescent="0.2">
      <c r="B27" s="5" t="s">
        <v>1</v>
      </c>
      <c r="C27" s="63">
        <v>91.391960365299894</v>
      </c>
      <c r="D27" s="63"/>
      <c r="E27" s="63">
        <v>91.391960365299894</v>
      </c>
    </row>
    <row r="28" spans="2:5" ht="18.95" customHeight="1" x14ac:dyDescent="0.2">
      <c r="B28" s="9" t="s">
        <v>1</v>
      </c>
      <c r="C28" s="68">
        <v>91.391960365299894</v>
      </c>
      <c r="D28" s="68"/>
      <c r="E28" s="68">
        <v>91.391960365299894</v>
      </c>
    </row>
    <row r="29" spans="2:5" ht="18.95" customHeight="1" x14ac:dyDescent="0.2">
      <c r="B29" s="5" t="s">
        <v>106</v>
      </c>
      <c r="C29" s="63">
        <f>SUM(C30:C32)</f>
        <v>1.5154708906499998</v>
      </c>
      <c r="D29" s="63">
        <f t="shared" ref="D29:E29" si="1">SUM(D30:D32)</f>
        <v>15.2583867089</v>
      </c>
      <c r="E29" s="63">
        <f t="shared" si="1"/>
        <v>16.773857599549999</v>
      </c>
    </row>
    <row r="30" spans="2:5" ht="18.95" customHeight="1" x14ac:dyDescent="0.2">
      <c r="B30" s="9" t="s">
        <v>21</v>
      </c>
      <c r="C30" s="68">
        <v>1.5154708906499998</v>
      </c>
      <c r="D30" s="68">
        <v>8.7209236280499987</v>
      </c>
      <c r="E30" s="68">
        <v>10.236394518699999</v>
      </c>
    </row>
    <row r="31" spans="2:5" ht="18.95" customHeight="1" x14ac:dyDescent="0.2">
      <c r="B31" s="9" t="s">
        <v>20</v>
      </c>
      <c r="C31" s="68"/>
      <c r="D31" s="68">
        <v>4.7969215188500005</v>
      </c>
      <c r="E31" s="68">
        <v>4.7969215188500005</v>
      </c>
    </row>
    <row r="32" spans="2:5" ht="18.95" customHeight="1" x14ac:dyDescent="0.2">
      <c r="B32" s="9" t="s">
        <v>24</v>
      </c>
      <c r="C32" s="68"/>
      <c r="D32" s="68">
        <v>1.7405415620000002</v>
      </c>
      <c r="E32" s="68">
        <v>1.7405415620000002</v>
      </c>
    </row>
    <row r="33" spans="1:5" ht="18.95" customHeight="1" x14ac:dyDescent="0.2">
      <c r="B33" s="5" t="s">
        <v>47</v>
      </c>
      <c r="C33" s="63">
        <f>SUM(C8:C26,C28,C30:C32)</f>
        <v>373.63470954425054</v>
      </c>
      <c r="D33" s="63">
        <f t="shared" ref="D33" si="2">SUM(D8:D26,D28,D30:D32)</f>
        <v>103.99182909255005</v>
      </c>
      <c r="E33" s="63">
        <f>SUM(E8:E26,E28,E30:E32)</f>
        <v>477.62653863680066</v>
      </c>
    </row>
    <row r="35" spans="1:5" ht="18.95" customHeight="1" x14ac:dyDescent="0.2">
      <c r="A35" s="26" t="s">
        <v>60</v>
      </c>
      <c r="B35" s="10"/>
    </row>
    <row r="36" spans="1:5" ht="18.95" customHeight="1" x14ac:dyDescent="0.2">
      <c r="A36" s="27"/>
      <c r="B36" s="28" t="s">
        <v>61</v>
      </c>
    </row>
    <row r="37" spans="1:5" ht="18.95" customHeight="1" x14ac:dyDescent="0.2">
      <c r="A37" s="27"/>
      <c r="B37" s="28" t="s">
        <v>86</v>
      </c>
    </row>
    <row r="38" spans="1:5" ht="18.95" customHeight="1" x14ac:dyDescent="0.2">
      <c r="A38" s="28"/>
      <c r="B38" s="28" t="s">
        <v>92</v>
      </c>
    </row>
    <row r="39" spans="1:5" ht="18.95" customHeight="1" x14ac:dyDescent="0.2">
      <c r="A39" s="28"/>
      <c r="B39" s="28" t="s">
        <v>93</v>
      </c>
    </row>
    <row r="40" spans="1:5" ht="18.95" customHeight="1" x14ac:dyDescent="0.2">
      <c r="A40" s="27"/>
      <c r="B40" s="28" t="s">
        <v>87</v>
      </c>
    </row>
    <row r="41" spans="1:5" ht="18.95" customHeight="1" x14ac:dyDescent="0.2">
      <c r="A41" s="29"/>
      <c r="B41" s="29"/>
    </row>
    <row r="42" spans="1:5" ht="18.95" customHeight="1" x14ac:dyDescent="0.2">
      <c r="A42" s="29"/>
      <c r="B42" s="29"/>
    </row>
    <row r="43" spans="1:5" ht="18.95" customHeight="1" x14ac:dyDescent="0.2">
      <c r="A43" s="30" t="s">
        <v>64</v>
      </c>
      <c r="B43" s="31"/>
    </row>
  </sheetData>
  <mergeCells count="2">
    <mergeCell ref="B4:B5"/>
    <mergeCell ref="B6:E6"/>
  </mergeCells>
  <hyperlinks>
    <hyperlink ref="A43" location="Index!A1" display="Return to Index Tab"/>
  </hyperlinks>
  <pageMargins left="0.7" right="0.7" top="0.75" bottom="0.75" header="0.3" footer="0.3"/>
  <pageSetup paperSize="9" scale="36" orientation="portrait" r:id="rId1"/>
  <ignoredErrors>
    <ignoredError sqref="D33 C7:E7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32E30"/>
    <pageSetUpPr fitToPage="1"/>
  </sheetPr>
  <dimension ref="A2:L94"/>
  <sheetViews>
    <sheetView showGridLines="0" zoomScale="80" zoomScaleNormal="80" workbookViewId="0">
      <selection activeCell="A2" sqref="A2"/>
    </sheetView>
  </sheetViews>
  <sheetFormatPr defaultRowHeight="18.95" customHeight="1" x14ac:dyDescent="0.25"/>
  <cols>
    <col min="1" max="1" width="13.7109375" style="6" customWidth="1"/>
    <col min="2" max="2" width="59.85546875" style="7" bestFit="1" customWidth="1"/>
    <col min="3" max="3" width="29" style="18" customWidth="1"/>
    <col min="4" max="4" width="25.7109375" style="18" customWidth="1"/>
    <col min="5" max="5" width="17.7109375" style="18" customWidth="1"/>
    <col min="6" max="13" width="15.7109375" style="6" customWidth="1"/>
    <col min="14" max="16384" width="9.140625" style="6"/>
  </cols>
  <sheetData>
    <row r="2" spans="1:5" ht="18.95" customHeight="1" x14ac:dyDescent="0.25">
      <c r="A2" s="11" t="s">
        <v>99</v>
      </c>
      <c r="B2" s="10" t="s">
        <v>98</v>
      </c>
    </row>
    <row r="4" spans="1:5" ht="39.950000000000003" customHeight="1" x14ac:dyDescent="0.25">
      <c r="B4" s="47"/>
      <c r="C4" s="19" t="s">
        <v>6</v>
      </c>
      <c r="D4" s="19" t="s">
        <v>7</v>
      </c>
      <c r="E4" s="19" t="s">
        <v>52</v>
      </c>
    </row>
    <row r="5" spans="1:5" ht="18.95" customHeight="1" x14ac:dyDescent="0.25">
      <c r="B5" s="47"/>
      <c r="C5" s="20" t="s">
        <v>5</v>
      </c>
      <c r="D5" s="20" t="s">
        <v>5</v>
      </c>
      <c r="E5" s="20" t="s">
        <v>5</v>
      </c>
    </row>
    <row r="6" spans="1:5" ht="18.95" customHeight="1" x14ac:dyDescent="0.25">
      <c r="B6" s="61" t="s">
        <v>3</v>
      </c>
      <c r="C6" s="61"/>
      <c r="D6" s="61"/>
      <c r="E6" s="61"/>
    </row>
    <row r="7" spans="1:5" ht="18.95" customHeight="1" x14ac:dyDescent="0.25">
      <c r="B7" s="62" t="s">
        <v>49</v>
      </c>
      <c r="C7" s="62"/>
      <c r="D7" s="62"/>
      <c r="E7" s="62"/>
    </row>
    <row r="8" spans="1:5" ht="18.95" customHeight="1" x14ac:dyDescent="0.25">
      <c r="B8" s="5" t="s">
        <v>105</v>
      </c>
      <c r="C8" s="63">
        <f>SUM(C9:C19)</f>
        <v>63.949549734350008</v>
      </c>
      <c r="D8" s="63">
        <f t="shared" ref="D8:E8" si="0">SUM(D9:D19)</f>
        <v>1.9508176422500001</v>
      </c>
      <c r="E8" s="63">
        <f t="shared" si="0"/>
        <v>65.900367376600002</v>
      </c>
    </row>
    <row r="9" spans="1:5" ht="18.95" customHeight="1" x14ac:dyDescent="0.25">
      <c r="B9" s="9" t="s">
        <v>35</v>
      </c>
      <c r="C9" s="64">
        <v>18.867232049350001</v>
      </c>
      <c r="D9" s="64"/>
      <c r="E9" s="64">
        <v>18.867232049350001</v>
      </c>
    </row>
    <row r="10" spans="1:5" ht="18.95" customHeight="1" x14ac:dyDescent="0.25">
      <c r="B10" s="9" t="s">
        <v>39</v>
      </c>
      <c r="C10" s="64">
        <v>17.581204783199997</v>
      </c>
      <c r="D10" s="64"/>
      <c r="E10" s="64">
        <v>17.581204783199997</v>
      </c>
    </row>
    <row r="11" spans="1:5" ht="18.95" customHeight="1" x14ac:dyDescent="0.25">
      <c r="B11" s="9" t="s">
        <v>34</v>
      </c>
      <c r="C11" s="64">
        <v>9.5048438061000002</v>
      </c>
      <c r="D11" s="64"/>
      <c r="E11" s="64">
        <v>9.5048438061000002</v>
      </c>
    </row>
    <row r="12" spans="1:5" ht="18.95" customHeight="1" x14ac:dyDescent="0.25">
      <c r="B12" s="9" t="s">
        <v>25</v>
      </c>
      <c r="C12" s="64">
        <v>7.5503902651999999</v>
      </c>
      <c r="D12" s="64"/>
      <c r="E12" s="64">
        <v>7.5503902651999999</v>
      </c>
    </row>
    <row r="13" spans="1:5" ht="18.95" customHeight="1" x14ac:dyDescent="0.25">
      <c r="B13" s="9" t="s">
        <v>26</v>
      </c>
      <c r="C13" s="64">
        <v>4.9241742421500003</v>
      </c>
      <c r="D13" s="64"/>
      <c r="E13" s="64">
        <v>4.9241742421500003</v>
      </c>
    </row>
    <row r="14" spans="1:5" ht="18.95" customHeight="1" x14ac:dyDescent="0.25">
      <c r="B14" s="9" t="s">
        <v>37</v>
      </c>
      <c r="C14" s="64">
        <v>2.7010080006999999</v>
      </c>
      <c r="D14" s="64"/>
      <c r="E14" s="64">
        <v>2.7010080006999999</v>
      </c>
    </row>
    <row r="15" spans="1:5" ht="18.95" customHeight="1" x14ac:dyDescent="0.25">
      <c r="B15" s="9" t="s">
        <v>32</v>
      </c>
      <c r="C15" s="64">
        <v>2.0186185935000003</v>
      </c>
      <c r="D15" s="64"/>
      <c r="E15" s="64">
        <v>2.0186185935000003</v>
      </c>
    </row>
    <row r="16" spans="1:5" ht="18.95" customHeight="1" x14ac:dyDescent="0.25">
      <c r="B16" s="9" t="s">
        <v>44</v>
      </c>
      <c r="C16" s="64"/>
      <c r="D16" s="64">
        <v>1.1343938833</v>
      </c>
      <c r="E16" s="64">
        <v>1.1343938833</v>
      </c>
    </row>
    <row r="17" spans="2:5" ht="18.95" customHeight="1" x14ac:dyDescent="0.25">
      <c r="B17" s="9" t="s">
        <v>22</v>
      </c>
      <c r="C17" s="64"/>
      <c r="D17" s="64">
        <v>0.81642375894999997</v>
      </c>
      <c r="E17" s="64">
        <v>0.81642375894999997</v>
      </c>
    </row>
    <row r="18" spans="2:5" ht="18.95" customHeight="1" x14ac:dyDescent="0.25">
      <c r="B18" s="9" t="s">
        <v>29</v>
      </c>
      <c r="C18" s="64">
        <v>0.46945401214999999</v>
      </c>
      <c r="D18" s="64"/>
      <c r="E18" s="64">
        <v>0.46945401214999999</v>
      </c>
    </row>
    <row r="19" spans="2:5" ht="18.95" customHeight="1" x14ac:dyDescent="0.25">
      <c r="B19" s="9" t="s">
        <v>43</v>
      </c>
      <c r="C19" s="64">
        <v>0.33262398199999998</v>
      </c>
      <c r="D19" s="64"/>
      <c r="E19" s="64">
        <v>0.33262398199999998</v>
      </c>
    </row>
    <row r="20" spans="2:5" ht="18.95" customHeight="1" x14ac:dyDescent="0.25">
      <c r="B20" s="5" t="s">
        <v>1</v>
      </c>
      <c r="C20" s="63">
        <v>43.685064566650006</v>
      </c>
      <c r="D20" s="63"/>
      <c r="E20" s="63">
        <v>43.685064566650006</v>
      </c>
    </row>
    <row r="21" spans="2:5" ht="18.95" customHeight="1" x14ac:dyDescent="0.25">
      <c r="B21" s="9" t="s">
        <v>1</v>
      </c>
      <c r="C21" s="64">
        <v>43.685064566650006</v>
      </c>
      <c r="D21" s="64"/>
      <c r="E21" s="64">
        <v>43.685064566650006</v>
      </c>
    </row>
    <row r="22" spans="2:5" ht="18.95" customHeight="1" x14ac:dyDescent="0.25">
      <c r="B22" s="5" t="s">
        <v>106</v>
      </c>
      <c r="C22" s="63"/>
      <c r="D22" s="63">
        <f>SUM(D23:D24)</f>
        <v>5.5031971099000003</v>
      </c>
      <c r="E22" s="63">
        <f>SUM(E23:E24)</f>
        <v>5.5031971099000003</v>
      </c>
    </row>
    <row r="23" spans="2:5" ht="18.95" customHeight="1" x14ac:dyDescent="0.25">
      <c r="B23" s="9" t="s">
        <v>21</v>
      </c>
      <c r="C23" s="64"/>
      <c r="D23" s="64">
        <v>3.0714388389999998</v>
      </c>
      <c r="E23" s="64">
        <v>3.0714388389999998</v>
      </c>
    </row>
    <row r="24" spans="2:5" ht="18.95" customHeight="1" x14ac:dyDescent="0.25">
      <c r="B24" s="9" t="s">
        <v>20</v>
      </c>
      <c r="C24" s="64"/>
      <c r="D24" s="64">
        <v>2.4317582709000001</v>
      </c>
      <c r="E24" s="64">
        <v>2.4317582709000001</v>
      </c>
    </row>
    <row r="25" spans="2:5" ht="18.95" customHeight="1" x14ac:dyDescent="0.25">
      <c r="B25" s="5" t="s">
        <v>47</v>
      </c>
      <c r="C25" s="63">
        <f>SUM(C9:C19,C21,C23:C24)</f>
        <v>107.63461430100001</v>
      </c>
      <c r="D25" s="63">
        <f>SUM(D9:D19,D21,D23:D24)</f>
        <v>7.45401475215</v>
      </c>
      <c r="E25" s="63">
        <f>SUM(E9:E19,E21,E23:E24)</f>
        <v>115.08862905315</v>
      </c>
    </row>
    <row r="26" spans="2:5" ht="18.95" customHeight="1" x14ac:dyDescent="0.25">
      <c r="B26" s="62" t="s">
        <v>51</v>
      </c>
      <c r="C26" s="62"/>
      <c r="D26" s="62"/>
      <c r="E26" s="62"/>
    </row>
    <row r="27" spans="2:5" ht="18.95" customHeight="1" x14ac:dyDescent="0.25">
      <c r="B27" s="5" t="s">
        <v>105</v>
      </c>
      <c r="C27" s="63">
        <f>SUM(C28:C44)</f>
        <v>148.16278624105081</v>
      </c>
      <c r="D27" s="63">
        <f t="shared" ref="D27:E27" si="1">SUM(D28:D44)</f>
        <v>10.900508750149999</v>
      </c>
      <c r="E27" s="63">
        <f t="shared" si="1"/>
        <v>159.06329499120082</v>
      </c>
    </row>
    <row r="28" spans="2:5" ht="18.95" customHeight="1" x14ac:dyDescent="0.25">
      <c r="B28" s="9" t="s">
        <v>26</v>
      </c>
      <c r="C28" s="64">
        <v>70.610036679200007</v>
      </c>
      <c r="D28" s="64">
        <v>3.4206574269000001</v>
      </c>
      <c r="E28" s="64">
        <v>74.030694106100015</v>
      </c>
    </row>
    <row r="29" spans="2:5" ht="18.95" customHeight="1" x14ac:dyDescent="0.25">
      <c r="B29" s="9" t="s">
        <v>32</v>
      </c>
      <c r="C29" s="64">
        <v>40.682710635350105</v>
      </c>
      <c r="D29" s="64"/>
      <c r="E29" s="64">
        <v>40.682710635350105</v>
      </c>
    </row>
    <row r="30" spans="2:5" ht="18.95" customHeight="1" x14ac:dyDescent="0.25">
      <c r="B30" s="9" t="s">
        <v>23</v>
      </c>
      <c r="C30" s="64">
        <v>3.8759159257000002</v>
      </c>
      <c r="D30" s="64">
        <v>7.3047560154499998</v>
      </c>
      <c r="E30" s="64">
        <v>11.180671941149999</v>
      </c>
    </row>
    <row r="31" spans="2:5" ht="18.95" customHeight="1" x14ac:dyDescent="0.25">
      <c r="B31" s="9" t="s">
        <v>35</v>
      </c>
      <c r="C31" s="64">
        <v>9.7506240688503034</v>
      </c>
      <c r="D31" s="64"/>
      <c r="E31" s="64">
        <v>9.7506240688503034</v>
      </c>
    </row>
    <row r="32" spans="2:5" ht="18.95" customHeight="1" x14ac:dyDescent="0.25">
      <c r="B32" s="9" t="s">
        <v>39</v>
      </c>
      <c r="C32" s="64">
        <v>9.168709072550401</v>
      </c>
      <c r="D32" s="64"/>
      <c r="E32" s="64">
        <v>9.168709072550401</v>
      </c>
    </row>
    <row r="33" spans="2:12" ht="18.95" customHeight="1" x14ac:dyDescent="0.25">
      <c r="B33" s="9" t="s">
        <v>37</v>
      </c>
      <c r="C33" s="64">
        <v>4.71448089075</v>
      </c>
      <c r="D33" s="64"/>
      <c r="E33" s="64">
        <v>4.71448089075</v>
      </c>
    </row>
    <row r="34" spans="2:12" ht="18.95" customHeight="1" x14ac:dyDescent="0.25">
      <c r="B34" s="9" t="s">
        <v>36</v>
      </c>
      <c r="C34" s="64">
        <v>2.1366509529498998</v>
      </c>
      <c r="D34" s="64"/>
      <c r="E34" s="64">
        <v>2.1366509529498998</v>
      </c>
    </row>
    <row r="35" spans="2:12" ht="18.95" customHeight="1" x14ac:dyDescent="0.25">
      <c r="B35" s="9" t="s">
        <v>43</v>
      </c>
      <c r="C35" s="64">
        <v>1.9669470550999999</v>
      </c>
      <c r="D35" s="64"/>
      <c r="E35" s="64">
        <v>1.9669470550999999</v>
      </c>
    </row>
    <row r="36" spans="2:12" ht="18.95" customHeight="1" x14ac:dyDescent="0.25">
      <c r="B36" s="9" t="s">
        <v>33</v>
      </c>
      <c r="C36" s="64">
        <v>1.0504960699499999</v>
      </c>
      <c r="D36" s="64"/>
      <c r="E36" s="64">
        <v>1.0504960699499999</v>
      </c>
    </row>
    <row r="37" spans="2:12" ht="18.95" customHeight="1" x14ac:dyDescent="0.25">
      <c r="B37" s="9" t="s">
        <v>25</v>
      </c>
      <c r="C37" s="64">
        <v>0.98748429265009996</v>
      </c>
      <c r="D37" s="64"/>
      <c r="E37" s="64">
        <v>0.98748429265009996</v>
      </c>
    </row>
    <row r="38" spans="2:12" ht="18.95" customHeight="1" x14ac:dyDescent="0.2">
      <c r="B38" s="9" t="s">
        <v>34</v>
      </c>
      <c r="C38" s="64">
        <v>0.84473283884999995</v>
      </c>
      <c r="D38" s="64"/>
      <c r="E38" s="64">
        <v>0.84473283884999995</v>
      </c>
      <c r="H38" s="2"/>
      <c r="I38" s="2"/>
      <c r="J38" s="2"/>
      <c r="K38" s="2"/>
      <c r="L38" s="2"/>
    </row>
    <row r="39" spans="2:12" ht="18.95" customHeight="1" x14ac:dyDescent="0.2">
      <c r="B39" s="9" t="s">
        <v>28</v>
      </c>
      <c r="C39" s="64">
        <v>0.79432780965000005</v>
      </c>
      <c r="D39" s="64"/>
      <c r="E39" s="64">
        <v>0.79432780965000005</v>
      </c>
      <c r="H39" s="2"/>
      <c r="I39" s="2"/>
      <c r="J39" s="2"/>
      <c r="K39" s="2"/>
      <c r="L39" s="2"/>
    </row>
    <row r="40" spans="2:12" ht="18.95" customHeight="1" x14ac:dyDescent="0.2">
      <c r="B40" s="9" t="s">
        <v>41</v>
      </c>
      <c r="C40" s="64">
        <v>0.62828235330000004</v>
      </c>
      <c r="D40" s="64"/>
      <c r="E40" s="64">
        <v>0.62828235330000004</v>
      </c>
      <c r="H40" s="2"/>
      <c r="I40" s="2"/>
      <c r="J40" s="2"/>
      <c r="K40" s="2"/>
      <c r="L40" s="2"/>
    </row>
    <row r="41" spans="2:12" ht="18.95" customHeight="1" x14ac:dyDescent="0.2">
      <c r="B41" s="9" t="s">
        <v>40</v>
      </c>
      <c r="C41" s="64">
        <v>0.54814338870000001</v>
      </c>
      <c r="D41" s="64"/>
      <c r="E41" s="64">
        <v>0.54814338870000001</v>
      </c>
      <c r="H41" s="2"/>
      <c r="I41" s="2"/>
      <c r="J41" s="2"/>
      <c r="K41" s="2"/>
      <c r="L41" s="2"/>
    </row>
    <row r="42" spans="2:12" ht="18.95" customHeight="1" x14ac:dyDescent="0.2">
      <c r="B42" s="9" t="s">
        <v>38</v>
      </c>
      <c r="C42" s="64">
        <v>0.25750311225</v>
      </c>
      <c r="D42" s="64"/>
      <c r="E42" s="64">
        <v>0.25750311225</v>
      </c>
      <c r="H42" s="2"/>
      <c r="I42" s="2"/>
      <c r="J42" s="2"/>
      <c r="K42" s="2"/>
      <c r="L42" s="2"/>
    </row>
    <row r="43" spans="2:12" ht="18.95" customHeight="1" x14ac:dyDescent="0.25">
      <c r="B43" s="9" t="s">
        <v>22</v>
      </c>
      <c r="C43" s="64"/>
      <c r="D43" s="64">
        <v>0.17509530779999999</v>
      </c>
      <c r="E43" s="64">
        <v>0.17509530779999999</v>
      </c>
    </row>
    <row r="44" spans="2:12" ht="18.95" customHeight="1" x14ac:dyDescent="0.25">
      <c r="B44" s="9" t="s">
        <v>31</v>
      </c>
      <c r="C44" s="64">
        <v>0.14574109525000001</v>
      </c>
      <c r="D44" s="64"/>
      <c r="E44" s="64">
        <v>0.14574109525000001</v>
      </c>
    </row>
    <row r="45" spans="2:12" ht="18.95" customHeight="1" x14ac:dyDescent="0.25">
      <c r="B45" s="5" t="s">
        <v>1</v>
      </c>
      <c r="C45" s="63">
        <v>23.077951192300002</v>
      </c>
      <c r="D45" s="63"/>
      <c r="E45" s="63">
        <v>23.077951192300002</v>
      </c>
    </row>
    <row r="46" spans="2:12" ht="18.95" customHeight="1" x14ac:dyDescent="0.25">
      <c r="B46" s="9" t="s">
        <v>1</v>
      </c>
      <c r="C46" s="64">
        <v>23.077951192300002</v>
      </c>
      <c r="D46" s="64"/>
      <c r="E46" s="64">
        <v>23.077951192300002</v>
      </c>
    </row>
    <row r="47" spans="2:12" ht="18.95" customHeight="1" x14ac:dyDescent="0.25">
      <c r="B47" s="5" t="s">
        <v>106</v>
      </c>
      <c r="C47" s="63"/>
      <c r="D47" s="63">
        <f>SUM(D48:D50)</f>
        <v>6.7175607026000002</v>
      </c>
      <c r="E47" s="63">
        <f>SUM(E48:E50)</f>
        <v>6.7175607026000002</v>
      </c>
    </row>
    <row r="48" spans="2:12" ht="18.95" customHeight="1" x14ac:dyDescent="0.25">
      <c r="B48" s="9" t="s">
        <v>21</v>
      </c>
      <c r="C48" s="64"/>
      <c r="D48" s="64">
        <v>3.9603417544500004</v>
      </c>
      <c r="E48" s="64">
        <v>3.9603417544500004</v>
      </c>
    </row>
    <row r="49" spans="2:5" ht="18.95" customHeight="1" x14ac:dyDescent="0.25">
      <c r="B49" s="9" t="s">
        <v>20</v>
      </c>
      <c r="C49" s="64"/>
      <c r="D49" s="64">
        <v>1.4883279434000001</v>
      </c>
      <c r="E49" s="64">
        <v>1.4883279434000001</v>
      </c>
    </row>
    <row r="50" spans="2:5" ht="18.95" customHeight="1" x14ac:dyDescent="0.25">
      <c r="B50" s="9" t="s">
        <v>24</v>
      </c>
      <c r="C50" s="64"/>
      <c r="D50" s="64">
        <v>1.2688910047499999</v>
      </c>
      <c r="E50" s="64">
        <v>1.2688910047499999</v>
      </c>
    </row>
    <row r="51" spans="2:5" ht="18.95" customHeight="1" x14ac:dyDescent="0.25">
      <c r="B51" s="5" t="s">
        <v>47</v>
      </c>
      <c r="C51" s="63">
        <f>SUM(C28:C44,C46,C48:C50)</f>
        <v>171.2407374333508</v>
      </c>
      <c r="D51" s="63">
        <f t="shared" ref="D51" si="2">SUM(D28:D44,D46,D48:D50)</f>
        <v>17.618069452749999</v>
      </c>
      <c r="E51" s="63">
        <f>SUM(E28:E44,E46,E48:E50)</f>
        <v>188.85880688610084</v>
      </c>
    </row>
    <row r="52" spans="2:5" ht="18.95" customHeight="1" x14ac:dyDescent="0.25">
      <c r="B52" s="62" t="s">
        <v>8</v>
      </c>
      <c r="C52" s="62"/>
      <c r="D52" s="62"/>
      <c r="E52" s="62"/>
    </row>
    <row r="53" spans="2:5" ht="18.95" customHeight="1" x14ac:dyDescent="0.25">
      <c r="B53" s="5" t="s">
        <v>105</v>
      </c>
      <c r="C53" s="63">
        <f>SUM(C54:C62)</f>
        <v>34.040158338549887</v>
      </c>
      <c r="D53" s="63">
        <f t="shared" ref="D53:E53" si="3">SUM(D54:D62)</f>
        <v>72.166442935800021</v>
      </c>
      <c r="E53" s="63">
        <f t="shared" si="3"/>
        <v>106.20660127434989</v>
      </c>
    </row>
    <row r="54" spans="2:5" ht="18.95" customHeight="1" x14ac:dyDescent="0.25">
      <c r="B54" s="9" t="s">
        <v>26</v>
      </c>
      <c r="C54" s="64">
        <v>21.405007835149899</v>
      </c>
      <c r="D54" s="64">
        <v>67.932215264450022</v>
      </c>
      <c r="E54" s="64">
        <v>89.337223099599925</v>
      </c>
    </row>
    <row r="55" spans="2:5" ht="18.95" customHeight="1" x14ac:dyDescent="0.25">
      <c r="B55" s="9" t="s">
        <v>40</v>
      </c>
      <c r="C55" s="64">
        <v>4.4661743397500002</v>
      </c>
      <c r="D55" s="64">
        <v>3.6453419173500001</v>
      </c>
      <c r="E55" s="64">
        <v>8.1115162570999999</v>
      </c>
    </row>
    <row r="56" spans="2:5" ht="18.95" customHeight="1" x14ac:dyDescent="0.25">
      <c r="B56" s="9" t="s">
        <v>32</v>
      </c>
      <c r="C56" s="64">
        <v>4.2098560084998997</v>
      </c>
      <c r="D56" s="64"/>
      <c r="E56" s="64">
        <v>4.2098560084998997</v>
      </c>
    </row>
    <row r="57" spans="2:5" ht="18.95" customHeight="1" x14ac:dyDescent="0.25">
      <c r="B57" s="9" t="s">
        <v>39</v>
      </c>
      <c r="C57" s="64">
        <v>1.8220499808501001</v>
      </c>
      <c r="D57" s="64"/>
      <c r="E57" s="64">
        <v>1.8220499808501001</v>
      </c>
    </row>
    <row r="58" spans="2:5" ht="18.95" customHeight="1" x14ac:dyDescent="0.25">
      <c r="B58" s="9" t="s">
        <v>35</v>
      </c>
      <c r="C58" s="64">
        <v>1.01036441209999</v>
      </c>
      <c r="D58" s="64"/>
      <c r="E58" s="64">
        <v>1.01036441209999</v>
      </c>
    </row>
    <row r="59" spans="2:5" ht="18.95" customHeight="1" x14ac:dyDescent="0.25">
      <c r="B59" s="9" t="s">
        <v>23</v>
      </c>
      <c r="C59" s="64"/>
      <c r="D59" s="64">
        <v>0.58888575399999998</v>
      </c>
      <c r="E59" s="64">
        <v>0.58888575399999998</v>
      </c>
    </row>
    <row r="60" spans="2:5" ht="18.95" customHeight="1" x14ac:dyDescent="0.25">
      <c r="B60" s="9" t="s">
        <v>28</v>
      </c>
      <c r="C60" s="64">
        <v>0.45950184155000001</v>
      </c>
      <c r="D60" s="64"/>
      <c r="E60" s="64">
        <v>0.45950184155000001</v>
      </c>
    </row>
    <row r="61" spans="2:5" ht="18.95" customHeight="1" x14ac:dyDescent="0.25">
      <c r="B61" s="9" t="s">
        <v>34</v>
      </c>
      <c r="C61" s="64">
        <v>0.4120445392</v>
      </c>
      <c r="D61" s="64"/>
      <c r="E61" s="64">
        <v>0.4120445392</v>
      </c>
    </row>
    <row r="62" spans="2:5" ht="18.95" customHeight="1" x14ac:dyDescent="0.25">
      <c r="B62" s="9" t="s">
        <v>43</v>
      </c>
      <c r="C62" s="64">
        <v>0.25515938145</v>
      </c>
      <c r="D62" s="64"/>
      <c r="E62" s="64">
        <v>0.25515938145</v>
      </c>
    </row>
    <row r="63" spans="2:5" ht="18.95" customHeight="1" x14ac:dyDescent="0.25">
      <c r="B63" s="5" t="s">
        <v>1</v>
      </c>
      <c r="C63" s="63">
        <v>12.154032588749898</v>
      </c>
      <c r="D63" s="63"/>
      <c r="E63" s="63">
        <v>12.154032588749898</v>
      </c>
    </row>
    <row r="64" spans="2:5" ht="18.95" customHeight="1" x14ac:dyDescent="0.25">
      <c r="B64" s="9" t="s">
        <v>1</v>
      </c>
      <c r="C64" s="64">
        <v>12.154032588749898</v>
      </c>
      <c r="D64" s="64"/>
      <c r="E64" s="64">
        <v>12.154032588749898</v>
      </c>
    </row>
    <row r="65" spans="2:7" ht="18.95" customHeight="1" x14ac:dyDescent="0.25">
      <c r="B65" s="5" t="s">
        <v>106</v>
      </c>
      <c r="C65" s="63"/>
      <c r="D65" s="63">
        <f>SUM(D66:D68)</f>
        <v>2.3256728934000002</v>
      </c>
      <c r="E65" s="63">
        <f>SUM(E66:E68)</f>
        <v>2.3256728934000002</v>
      </c>
    </row>
    <row r="66" spans="2:7" ht="18.95" customHeight="1" x14ac:dyDescent="0.25">
      <c r="B66" s="9" t="s">
        <v>21</v>
      </c>
      <c r="C66" s="64"/>
      <c r="D66" s="64">
        <v>1.4414370273500001</v>
      </c>
      <c r="E66" s="64">
        <v>1.4414370273500001</v>
      </c>
    </row>
    <row r="67" spans="2:7" ht="18.95" customHeight="1" x14ac:dyDescent="0.25">
      <c r="B67" s="9" t="s">
        <v>24</v>
      </c>
      <c r="C67" s="64"/>
      <c r="D67" s="64">
        <v>0.47165055724999999</v>
      </c>
      <c r="E67" s="64">
        <v>0.47165055724999999</v>
      </c>
    </row>
    <row r="68" spans="2:7" ht="18.95" customHeight="1" x14ac:dyDescent="0.25">
      <c r="B68" s="9" t="s">
        <v>20</v>
      </c>
      <c r="C68" s="64"/>
      <c r="D68" s="64">
        <v>0.41258530879999999</v>
      </c>
      <c r="E68" s="64">
        <v>0.41258530879999999</v>
      </c>
    </row>
    <row r="69" spans="2:7" ht="18.95" customHeight="1" x14ac:dyDescent="0.25">
      <c r="B69" s="5" t="s">
        <v>47</v>
      </c>
      <c r="C69" s="63">
        <f>SUM(C54:C62,C64,C66:C68)</f>
        <v>46.194190927299786</v>
      </c>
      <c r="D69" s="63">
        <f t="shared" ref="D69:E69" si="4">SUM(D54:D62,D64,D66:D68)</f>
        <v>74.492115829200031</v>
      </c>
      <c r="E69" s="63">
        <f t="shared" si="4"/>
        <v>120.6863067564998</v>
      </c>
    </row>
    <row r="70" spans="2:7" ht="18.95" customHeight="1" x14ac:dyDescent="0.25">
      <c r="B70" s="62" t="s">
        <v>9</v>
      </c>
      <c r="C70" s="62"/>
      <c r="D70" s="62"/>
      <c r="E70" s="62"/>
    </row>
    <row r="71" spans="2:7" ht="18.95" customHeight="1" x14ac:dyDescent="0.25">
      <c r="B71" s="5" t="s">
        <v>105</v>
      </c>
      <c r="C71" s="63">
        <f>SUM(C72:C76)</f>
        <v>34.574783974349998</v>
      </c>
      <c r="D71" s="63">
        <f t="shared" ref="D71:E71" si="5">SUM(D72:D76)</f>
        <v>3.7156730554499999</v>
      </c>
      <c r="E71" s="63">
        <f t="shared" si="5"/>
        <v>38.29045702980001</v>
      </c>
      <c r="G71" s="22"/>
    </row>
    <row r="72" spans="2:7" ht="18.95" customHeight="1" x14ac:dyDescent="0.25">
      <c r="B72" s="9" t="s">
        <v>26</v>
      </c>
      <c r="C72" s="64">
        <v>27.019135630649998</v>
      </c>
      <c r="D72" s="64"/>
      <c r="E72" s="64">
        <v>27.019135630649998</v>
      </c>
      <c r="G72" s="22"/>
    </row>
    <row r="73" spans="2:7" ht="18.95" customHeight="1" x14ac:dyDescent="0.25">
      <c r="B73" s="9" t="s">
        <v>40</v>
      </c>
      <c r="C73" s="64">
        <v>4.2307750233499997</v>
      </c>
      <c r="D73" s="64">
        <v>3.7156730554499999</v>
      </c>
      <c r="E73" s="64">
        <v>7.9464480787999996</v>
      </c>
      <c r="G73" s="22"/>
    </row>
    <row r="74" spans="2:7" ht="18.95" customHeight="1" x14ac:dyDescent="0.25">
      <c r="B74" s="9" t="s">
        <v>35</v>
      </c>
      <c r="C74" s="64">
        <v>1.8192068317499999</v>
      </c>
      <c r="D74" s="64"/>
      <c r="E74" s="64">
        <v>1.8192068317499999</v>
      </c>
      <c r="G74" s="22"/>
    </row>
    <row r="75" spans="2:7" ht="18.95" customHeight="1" x14ac:dyDescent="0.25">
      <c r="B75" s="9" t="s">
        <v>37</v>
      </c>
      <c r="C75" s="64">
        <v>1.1892842613500001</v>
      </c>
      <c r="D75" s="64"/>
      <c r="E75" s="64">
        <v>1.1892842613500001</v>
      </c>
    </row>
    <row r="76" spans="2:7" ht="18.95" customHeight="1" x14ac:dyDescent="0.25">
      <c r="B76" s="9" t="s">
        <v>39</v>
      </c>
      <c r="C76" s="64">
        <v>0.31638222724999998</v>
      </c>
      <c r="D76" s="64"/>
      <c r="E76" s="64">
        <v>0.31638222724999998</v>
      </c>
    </row>
    <row r="77" spans="2:7" ht="18.95" customHeight="1" x14ac:dyDescent="0.25">
      <c r="B77" s="5" t="s">
        <v>1</v>
      </c>
      <c r="C77" s="63">
        <v>12.474912017599999</v>
      </c>
      <c r="D77" s="63"/>
      <c r="E77" s="63">
        <v>12.474912017599999</v>
      </c>
    </row>
    <row r="78" spans="2:7" ht="18.95" customHeight="1" x14ac:dyDescent="0.25">
      <c r="B78" s="9" t="s">
        <v>1</v>
      </c>
      <c r="C78" s="64">
        <v>12.474912017599999</v>
      </c>
      <c r="D78" s="64"/>
      <c r="E78" s="64">
        <v>12.474912017599999</v>
      </c>
    </row>
    <row r="79" spans="2:7" ht="18.95" customHeight="1" x14ac:dyDescent="0.25">
      <c r="B79" s="5" t="s">
        <v>106</v>
      </c>
      <c r="C79" s="63">
        <v>1.5154708906499998</v>
      </c>
      <c r="D79" s="63">
        <f>SUM(D80:D81)</f>
        <v>0.71195600300000006</v>
      </c>
      <c r="E79" s="63">
        <f>SUM(E80:E81)</f>
        <v>2.2274268936499997</v>
      </c>
    </row>
    <row r="80" spans="2:7" ht="18.95" customHeight="1" x14ac:dyDescent="0.25">
      <c r="B80" s="9" t="s">
        <v>21</v>
      </c>
      <c r="C80" s="64">
        <v>1.5154708906499998</v>
      </c>
      <c r="D80" s="64">
        <v>0.24770600725</v>
      </c>
      <c r="E80" s="64">
        <v>1.7631768978999998</v>
      </c>
    </row>
    <row r="81" spans="1:6" ht="18.95" customHeight="1" x14ac:dyDescent="0.25">
      <c r="B81" s="9" t="s">
        <v>20</v>
      </c>
      <c r="C81" s="64"/>
      <c r="D81" s="64">
        <v>0.46424999575000003</v>
      </c>
      <c r="E81" s="64">
        <v>0.46424999575000003</v>
      </c>
    </row>
    <row r="82" spans="1:6" ht="18.95" customHeight="1" x14ac:dyDescent="0.25">
      <c r="B82" s="5" t="s">
        <v>47</v>
      </c>
      <c r="C82" s="63">
        <f>SUM(C72:C76,C78,C80:C81)</f>
        <v>48.565166882599996</v>
      </c>
      <c r="D82" s="63">
        <f t="shared" ref="D82:E82" si="6">SUM(D72:D76,D78,D80:D81)</f>
        <v>4.42762905845</v>
      </c>
      <c r="E82" s="63">
        <f t="shared" si="6"/>
        <v>52.992795941050012</v>
      </c>
    </row>
    <row r="83" spans="1:6" ht="18.95" customHeight="1" x14ac:dyDescent="0.25">
      <c r="B83" s="5" t="s">
        <v>46</v>
      </c>
      <c r="C83" s="63">
        <f>SUM(C82,C69,C51,C25)</f>
        <v>373.6347095442506</v>
      </c>
      <c r="D83" s="63">
        <f t="shared" ref="D83" si="7">SUM(D82,D69,D51,D25)</f>
        <v>103.99182909255002</v>
      </c>
      <c r="E83" s="63">
        <f>SUM(E82,E69,E51,E25)</f>
        <v>477.6265386368006</v>
      </c>
    </row>
    <row r="84" spans="1:6" ht="18.95" customHeight="1" x14ac:dyDescent="0.25">
      <c r="C84" s="21"/>
      <c r="D84" s="21"/>
      <c r="E84" s="21"/>
      <c r="F84" s="7"/>
    </row>
    <row r="85" spans="1:6" ht="18.95" customHeight="1" x14ac:dyDescent="0.25">
      <c r="A85" s="26" t="s">
        <v>60</v>
      </c>
      <c r="B85" s="10"/>
    </row>
    <row r="86" spans="1:6" ht="18.95" customHeight="1" x14ac:dyDescent="0.25">
      <c r="A86" s="26"/>
      <c r="B86" s="32" t="s">
        <v>72</v>
      </c>
    </row>
    <row r="87" spans="1:6" ht="18.95" customHeight="1" x14ac:dyDescent="0.25">
      <c r="A87" s="27"/>
      <c r="B87" s="28" t="s">
        <v>69</v>
      </c>
    </row>
    <row r="88" spans="1:6" ht="18.95" customHeight="1" x14ac:dyDescent="0.25">
      <c r="A88" s="27"/>
      <c r="B88" s="28" t="s">
        <v>90</v>
      </c>
    </row>
    <row r="89" spans="1:6" ht="18.95" customHeight="1" x14ac:dyDescent="0.25">
      <c r="A89" s="28"/>
      <c r="B89" s="28" t="s">
        <v>88</v>
      </c>
    </row>
    <row r="90" spans="1:6" ht="18.95" customHeight="1" x14ac:dyDescent="0.25">
      <c r="A90" s="28"/>
      <c r="B90" s="28" t="s">
        <v>89</v>
      </c>
    </row>
    <row r="91" spans="1:6" ht="18.95" customHeight="1" x14ac:dyDescent="0.25">
      <c r="A91" s="27"/>
      <c r="B91" s="28" t="s">
        <v>91</v>
      </c>
    </row>
    <row r="92" spans="1:6" ht="18.95" customHeight="1" x14ac:dyDescent="0.2">
      <c r="A92" s="29"/>
      <c r="B92" s="29"/>
    </row>
    <row r="93" spans="1:6" ht="18.95" customHeight="1" x14ac:dyDescent="0.2">
      <c r="A93" s="29"/>
      <c r="B93" s="29"/>
    </row>
    <row r="94" spans="1:6" ht="18.95" customHeight="1" x14ac:dyDescent="0.2">
      <c r="A94" s="30" t="s">
        <v>64</v>
      </c>
      <c r="B94" s="31"/>
    </row>
  </sheetData>
  <mergeCells count="6">
    <mergeCell ref="B70:E70"/>
    <mergeCell ref="B4:B5"/>
    <mergeCell ref="B6:E6"/>
    <mergeCell ref="B7:E7"/>
    <mergeCell ref="B26:E26"/>
    <mergeCell ref="B52:E52"/>
  </mergeCells>
  <hyperlinks>
    <hyperlink ref="A94" location="Index!A1" display="Return to Index Tab"/>
  </hyperlinks>
  <pageMargins left="0.7" right="0.7" top="0.75" bottom="0.75" header="0.3" footer="0.3"/>
  <pageSetup paperSize="8" scale="54" orientation="portrait" r:id="rId1"/>
  <ignoredErrors>
    <ignoredError sqref="D82 D69 D51 C8:E8 C27:E27 C53:E53 C71:E7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74F28"/>
    <pageSetUpPr fitToPage="1"/>
  </sheetPr>
  <dimension ref="A2:K49"/>
  <sheetViews>
    <sheetView showGridLines="0" zoomScale="80" zoomScaleNormal="80" workbookViewId="0">
      <selection activeCell="A2" sqref="A2"/>
    </sheetView>
  </sheetViews>
  <sheetFormatPr defaultRowHeight="18.95" customHeight="1" x14ac:dyDescent="0.2"/>
  <cols>
    <col min="1" max="1" width="13.7109375" style="2" customWidth="1"/>
    <col min="2" max="2" width="39.28515625" style="2" bestFit="1" customWidth="1"/>
    <col min="3" max="3" width="27.140625" style="3" bestFit="1" customWidth="1"/>
    <col min="4" max="4" width="25.7109375" style="3" customWidth="1"/>
    <col min="5" max="5" width="17.7109375" style="3" customWidth="1"/>
    <col min="6" max="6" width="11.7109375" style="2" bestFit="1" customWidth="1"/>
    <col min="7" max="7" width="28.140625" style="2" customWidth="1"/>
    <col min="8" max="8" width="26.28515625" style="2" bestFit="1" customWidth="1"/>
    <col min="9" max="9" width="15.42578125" style="3" bestFit="1" customWidth="1"/>
    <col min="10" max="10" width="21.5703125" style="3" bestFit="1" customWidth="1"/>
    <col min="11" max="11" width="12.5703125" style="3" bestFit="1" customWidth="1"/>
    <col min="12" max="16384" width="9.140625" style="2"/>
  </cols>
  <sheetData>
    <row r="2" spans="1:8" ht="18.95" customHeight="1" x14ac:dyDescent="0.2">
      <c r="A2" s="24" t="s">
        <v>58</v>
      </c>
      <c r="B2" s="10" t="s">
        <v>59</v>
      </c>
    </row>
    <row r="4" spans="1:8" ht="39.950000000000003" customHeight="1" x14ac:dyDescent="0.2">
      <c r="B4" s="47" t="s">
        <v>4</v>
      </c>
      <c r="C4" s="19" t="s">
        <v>6</v>
      </c>
      <c r="D4" s="19" t="s">
        <v>7</v>
      </c>
      <c r="E4" s="19" t="s">
        <v>52</v>
      </c>
    </row>
    <row r="5" spans="1:8" ht="18.95" customHeight="1" x14ac:dyDescent="0.2">
      <c r="B5" s="47"/>
      <c r="C5" s="20" t="s">
        <v>5</v>
      </c>
      <c r="D5" s="20" t="s">
        <v>5</v>
      </c>
      <c r="E5" s="20" t="s">
        <v>5</v>
      </c>
    </row>
    <row r="6" spans="1:8" ht="18.95" customHeight="1" x14ac:dyDescent="0.2">
      <c r="B6" s="5" t="s">
        <v>105</v>
      </c>
      <c r="C6" s="63">
        <v>2860.8714040895557</v>
      </c>
      <c r="D6" s="63">
        <v>418.53096869769314</v>
      </c>
      <c r="E6" s="63">
        <v>3279.40237278725</v>
      </c>
      <c r="G6" s="23"/>
      <c r="H6" s="23"/>
    </row>
    <row r="7" spans="1:8" ht="18.95" customHeight="1" x14ac:dyDescent="0.2">
      <c r="B7" s="9" t="s">
        <v>10</v>
      </c>
      <c r="C7" s="64">
        <v>1269.6769596617057</v>
      </c>
      <c r="D7" s="64">
        <v>21.343784344500079</v>
      </c>
      <c r="E7" s="64">
        <v>1291.0207440062059</v>
      </c>
      <c r="G7" s="23"/>
      <c r="H7" s="23"/>
    </row>
    <row r="8" spans="1:8" ht="18.95" customHeight="1" x14ac:dyDescent="0.2">
      <c r="B8" s="9" t="s">
        <v>11</v>
      </c>
      <c r="C8" s="64">
        <v>979.22640846220031</v>
      </c>
      <c r="D8" s="64">
        <v>271.08254453149408</v>
      </c>
      <c r="E8" s="64">
        <v>1250.3089529936944</v>
      </c>
      <c r="G8" s="23"/>
      <c r="H8" s="23"/>
    </row>
    <row r="9" spans="1:8" ht="18.95" customHeight="1" x14ac:dyDescent="0.2">
      <c r="B9" s="9" t="s">
        <v>12</v>
      </c>
      <c r="C9" s="64">
        <v>303.55673174310112</v>
      </c>
      <c r="D9" s="64">
        <v>78.783581223999974</v>
      </c>
      <c r="E9" s="64">
        <v>382.34031296710111</v>
      </c>
      <c r="H9" s="23"/>
    </row>
    <row r="10" spans="1:8" ht="18.95" customHeight="1" x14ac:dyDescent="0.2">
      <c r="B10" s="9" t="s">
        <v>15</v>
      </c>
      <c r="C10" s="64">
        <v>95.685274845900679</v>
      </c>
      <c r="D10" s="64">
        <v>40.377567122849101</v>
      </c>
      <c r="E10" s="64">
        <v>136.06284196874978</v>
      </c>
      <c r="H10" s="23"/>
    </row>
    <row r="11" spans="1:8" ht="18.95" customHeight="1" x14ac:dyDescent="0.2">
      <c r="B11" s="9" t="s">
        <v>13</v>
      </c>
      <c r="C11" s="64">
        <v>72.076511079648299</v>
      </c>
      <c r="D11" s="64">
        <v>2.8061372187</v>
      </c>
      <c r="E11" s="64">
        <v>74.8826482983483</v>
      </c>
      <c r="H11" s="23"/>
    </row>
    <row r="12" spans="1:8" ht="18.95" customHeight="1" x14ac:dyDescent="0.2">
      <c r="B12" s="9" t="s">
        <v>54</v>
      </c>
      <c r="C12" s="64">
        <v>66.408170212899691</v>
      </c>
      <c r="D12" s="64">
        <v>0.48138135404999999</v>
      </c>
      <c r="E12" s="64">
        <v>66.889551566949692</v>
      </c>
      <c r="H12" s="23"/>
    </row>
    <row r="13" spans="1:8" ht="18.95" customHeight="1" x14ac:dyDescent="0.2">
      <c r="B13" s="9" t="s">
        <v>14</v>
      </c>
      <c r="C13" s="64">
        <v>48.446195982649591</v>
      </c>
      <c r="D13" s="64">
        <v>1.7858764848999999</v>
      </c>
      <c r="E13" s="64">
        <v>50.232072467549592</v>
      </c>
      <c r="H13" s="23"/>
    </row>
    <row r="14" spans="1:8" ht="18.95" customHeight="1" x14ac:dyDescent="0.2">
      <c r="B14" s="9" t="s">
        <v>16</v>
      </c>
      <c r="C14" s="64">
        <v>16.099799860550075</v>
      </c>
      <c r="D14" s="64"/>
      <c r="E14" s="64">
        <v>16.099799860550075</v>
      </c>
      <c r="H14" s="23"/>
    </row>
    <row r="15" spans="1:8" ht="18.95" customHeight="1" x14ac:dyDescent="0.2">
      <c r="B15" s="9" t="s">
        <v>17</v>
      </c>
      <c r="C15" s="64">
        <v>7.704640109751101</v>
      </c>
      <c r="D15" s="64">
        <v>0.94905438585000002</v>
      </c>
      <c r="E15" s="64">
        <v>8.6536944956011013</v>
      </c>
      <c r="H15" s="23"/>
    </row>
    <row r="16" spans="1:8" ht="18.95" customHeight="1" x14ac:dyDescent="0.2">
      <c r="B16" s="9" t="s">
        <v>19</v>
      </c>
      <c r="C16" s="64">
        <v>1.99071213115</v>
      </c>
      <c r="D16" s="64"/>
      <c r="E16" s="64">
        <v>1.99071213115</v>
      </c>
      <c r="H16" s="23"/>
    </row>
    <row r="17" spans="2:8" ht="18.95" customHeight="1" x14ac:dyDescent="0.2">
      <c r="B17" s="9" t="s">
        <v>18</v>
      </c>
      <c r="C17" s="64"/>
      <c r="D17" s="64">
        <v>0.92104203134999996</v>
      </c>
      <c r="E17" s="64">
        <v>0.92104203134999996</v>
      </c>
      <c r="H17" s="23"/>
    </row>
    <row r="18" spans="2:8" ht="18.95" customHeight="1" x14ac:dyDescent="0.2">
      <c r="B18" s="5" t="s">
        <v>1</v>
      </c>
      <c r="C18" s="63">
        <v>738.43601172250249</v>
      </c>
      <c r="D18" s="63"/>
      <c r="E18" s="63">
        <v>738.43601172250249</v>
      </c>
      <c r="G18" s="23"/>
    </row>
    <row r="19" spans="2:8" ht="18.95" customHeight="1" x14ac:dyDescent="0.2">
      <c r="B19" s="9" t="s">
        <v>10</v>
      </c>
      <c r="C19" s="64">
        <v>440.98196103275262</v>
      </c>
      <c r="D19" s="64"/>
      <c r="E19" s="64">
        <v>440.98196103275262</v>
      </c>
      <c r="G19" s="23"/>
    </row>
    <row r="20" spans="2:8" ht="18.95" customHeight="1" x14ac:dyDescent="0.2">
      <c r="B20" s="9" t="s">
        <v>11</v>
      </c>
      <c r="C20" s="64">
        <v>105.44266164829892</v>
      </c>
      <c r="D20" s="64"/>
      <c r="E20" s="64">
        <v>105.44266164829892</v>
      </c>
    </row>
    <row r="21" spans="2:8" ht="18.95" customHeight="1" x14ac:dyDescent="0.2">
      <c r="B21" s="9" t="s">
        <v>12</v>
      </c>
      <c r="C21" s="64">
        <v>62.773224445500006</v>
      </c>
      <c r="D21" s="64"/>
      <c r="E21" s="64">
        <v>62.773224445500006</v>
      </c>
    </row>
    <row r="22" spans="2:8" ht="18.95" customHeight="1" x14ac:dyDescent="0.2">
      <c r="B22" s="9" t="s">
        <v>15</v>
      </c>
      <c r="C22" s="64">
        <v>40.272303647900003</v>
      </c>
      <c r="D22" s="64"/>
      <c r="E22" s="64">
        <v>40.272303647900003</v>
      </c>
    </row>
    <row r="23" spans="2:8" ht="18.95" customHeight="1" x14ac:dyDescent="0.2">
      <c r="B23" s="9" t="s">
        <v>13</v>
      </c>
      <c r="C23" s="64">
        <v>29.47847186715099</v>
      </c>
      <c r="D23" s="64"/>
      <c r="E23" s="64">
        <v>29.47847186715099</v>
      </c>
    </row>
    <row r="24" spans="2:8" ht="18.95" customHeight="1" x14ac:dyDescent="0.2">
      <c r="B24" s="9" t="s">
        <v>54</v>
      </c>
      <c r="C24" s="64">
        <v>27.3388238474</v>
      </c>
      <c r="D24" s="64"/>
      <c r="E24" s="64">
        <v>27.3388238474</v>
      </c>
    </row>
    <row r="25" spans="2:8" ht="18.95" customHeight="1" x14ac:dyDescent="0.2">
      <c r="B25" s="9" t="s">
        <v>14</v>
      </c>
      <c r="C25" s="64">
        <v>14.274800418349999</v>
      </c>
      <c r="D25" s="64"/>
      <c r="E25" s="64">
        <v>14.274800418349999</v>
      </c>
    </row>
    <row r="26" spans="2:8" ht="18.95" customHeight="1" x14ac:dyDescent="0.2">
      <c r="B26" s="9" t="s">
        <v>16</v>
      </c>
      <c r="C26" s="64">
        <v>10.7728281412</v>
      </c>
      <c r="D26" s="64"/>
      <c r="E26" s="64">
        <v>10.7728281412</v>
      </c>
    </row>
    <row r="27" spans="2:8" ht="18.95" customHeight="1" x14ac:dyDescent="0.2">
      <c r="B27" s="9" t="s">
        <v>17</v>
      </c>
      <c r="C27" s="64">
        <v>7.1009366739499997</v>
      </c>
      <c r="D27" s="64"/>
      <c r="E27" s="64">
        <v>7.1009366739499997</v>
      </c>
    </row>
    <row r="28" spans="2:8" ht="18.95" customHeight="1" x14ac:dyDescent="0.2">
      <c r="B28" s="5" t="s">
        <v>106</v>
      </c>
      <c r="C28" s="63">
        <v>36.664568885649906</v>
      </c>
      <c r="D28" s="63">
        <v>201.02710505270286</v>
      </c>
      <c r="E28" s="63">
        <v>237.69167393835278</v>
      </c>
      <c r="G28" s="23"/>
    </row>
    <row r="29" spans="2:8" ht="18.95" customHeight="1" x14ac:dyDescent="0.2">
      <c r="B29" s="9" t="s">
        <v>11</v>
      </c>
      <c r="C29" s="64">
        <v>7.7605373560000999</v>
      </c>
      <c r="D29" s="64">
        <v>87.050498913103169</v>
      </c>
      <c r="E29" s="64">
        <v>94.811036269103269</v>
      </c>
    </row>
    <row r="30" spans="2:8" ht="18.95" customHeight="1" x14ac:dyDescent="0.2">
      <c r="B30" s="9" t="s">
        <v>10</v>
      </c>
      <c r="C30" s="64">
        <v>24.163344826149807</v>
      </c>
      <c r="D30" s="64">
        <v>27.964067406549692</v>
      </c>
      <c r="E30" s="64">
        <v>52.127412232699498</v>
      </c>
    </row>
    <row r="31" spans="2:8" ht="18.95" customHeight="1" x14ac:dyDescent="0.2">
      <c r="B31" s="9" t="s">
        <v>12</v>
      </c>
      <c r="C31" s="64">
        <v>0.7872276238</v>
      </c>
      <c r="D31" s="64">
        <v>33.752593560299999</v>
      </c>
      <c r="E31" s="64">
        <v>34.539821184099999</v>
      </c>
    </row>
    <row r="32" spans="2:8" ht="18.95" customHeight="1" x14ac:dyDescent="0.2">
      <c r="B32" s="9" t="s">
        <v>15</v>
      </c>
      <c r="C32" s="64"/>
      <c r="D32" s="64">
        <v>28.520654245649997</v>
      </c>
      <c r="E32" s="64">
        <v>28.520654245649997</v>
      </c>
    </row>
    <row r="33" spans="1:7" ht="18.95" customHeight="1" x14ac:dyDescent="0.2">
      <c r="B33" s="9" t="s">
        <v>18</v>
      </c>
      <c r="C33" s="64"/>
      <c r="D33" s="64">
        <v>15.462565190549999</v>
      </c>
      <c r="E33" s="64">
        <v>15.462565190549999</v>
      </c>
    </row>
    <row r="34" spans="1:7" ht="18.95" customHeight="1" x14ac:dyDescent="0.2">
      <c r="B34" s="9" t="s">
        <v>54</v>
      </c>
      <c r="C34" s="64"/>
      <c r="D34" s="64">
        <v>5.7011858496499999</v>
      </c>
      <c r="E34" s="64">
        <v>5.7011858496499999</v>
      </c>
    </row>
    <row r="35" spans="1:7" ht="18.95" customHeight="1" x14ac:dyDescent="0.2">
      <c r="B35" s="9" t="s">
        <v>14</v>
      </c>
      <c r="C35" s="64">
        <v>1.6996219421499998</v>
      </c>
      <c r="D35" s="64">
        <v>1.7378141057000001</v>
      </c>
      <c r="E35" s="64">
        <v>3.4374360478499999</v>
      </c>
    </row>
    <row r="36" spans="1:7" ht="18.95" customHeight="1" x14ac:dyDescent="0.2">
      <c r="B36" s="9" t="s">
        <v>16</v>
      </c>
      <c r="C36" s="64">
        <v>2.1105080458500001</v>
      </c>
      <c r="D36" s="64"/>
      <c r="E36" s="64">
        <v>2.1105080458500001</v>
      </c>
    </row>
    <row r="37" spans="1:7" ht="18.95" customHeight="1" x14ac:dyDescent="0.2">
      <c r="B37" s="9" t="s">
        <v>13</v>
      </c>
      <c r="C37" s="64"/>
      <c r="D37" s="64">
        <v>0.48398805070000001</v>
      </c>
      <c r="E37" s="64">
        <v>0.48398805070000001</v>
      </c>
    </row>
    <row r="38" spans="1:7" ht="18.95" customHeight="1" x14ac:dyDescent="0.2">
      <c r="B38" s="9" t="s">
        <v>17</v>
      </c>
      <c r="C38" s="64">
        <v>0.14332909169999999</v>
      </c>
      <c r="D38" s="64">
        <v>0.20140604200000001</v>
      </c>
      <c r="E38" s="64">
        <v>0.34473513369999997</v>
      </c>
    </row>
    <row r="39" spans="1:7" ht="18.95" customHeight="1" x14ac:dyDescent="0.2">
      <c r="B39" s="9" t="s">
        <v>19</v>
      </c>
      <c r="C39" s="64"/>
      <c r="D39" s="64">
        <v>0.15233168850000001</v>
      </c>
      <c r="E39" s="64">
        <v>0.15233168850000001</v>
      </c>
    </row>
    <row r="40" spans="1:7" ht="18.95" customHeight="1" x14ac:dyDescent="0.2">
      <c r="B40" s="5" t="s">
        <v>47</v>
      </c>
      <c r="C40" s="63">
        <v>3635.9719846977077</v>
      </c>
      <c r="D40" s="63">
        <v>619.55807375039592</v>
      </c>
      <c r="E40" s="63">
        <v>4255.5300584481056</v>
      </c>
      <c r="G40" s="23"/>
    </row>
    <row r="42" spans="1:7" ht="18.95" customHeight="1" x14ac:dyDescent="0.2">
      <c r="A42" s="26" t="s">
        <v>60</v>
      </c>
      <c r="B42" s="10"/>
    </row>
    <row r="43" spans="1:7" ht="18.95" customHeight="1" x14ac:dyDescent="0.2">
      <c r="A43" s="27"/>
      <c r="B43" s="28" t="s">
        <v>61</v>
      </c>
    </row>
    <row r="44" spans="1:7" ht="18.95" customHeight="1" x14ac:dyDescent="0.2">
      <c r="A44" s="27"/>
      <c r="B44" s="28" t="s">
        <v>62</v>
      </c>
    </row>
    <row r="45" spans="1:7" ht="18.95" customHeight="1" x14ac:dyDescent="0.2">
      <c r="A45" s="28"/>
      <c r="B45" s="28" t="s">
        <v>63</v>
      </c>
    </row>
    <row r="46" spans="1:7" ht="18.95" customHeight="1" x14ac:dyDescent="0.2">
      <c r="A46" s="28"/>
      <c r="B46" s="28" t="s">
        <v>66</v>
      </c>
    </row>
    <row r="47" spans="1:7" ht="18.95" customHeight="1" x14ac:dyDescent="0.2">
      <c r="A47" s="29"/>
      <c r="B47" s="29"/>
    </row>
    <row r="48" spans="1:7" ht="18.95" customHeight="1" x14ac:dyDescent="0.2">
      <c r="A48" s="29"/>
      <c r="B48" s="29"/>
    </row>
    <row r="49" spans="1:2" ht="18.95" customHeight="1" x14ac:dyDescent="0.2">
      <c r="A49" s="30" t="s">
        <v>64</v>
      </c>
      <c r="B49" s="31"/>
    </row>
  </sheetData>
  <sortState ref="B528:E538">
    <sortCondition descending="1" ref="E528:E538"/>
  </sortState>
  <mergeCells count="1">
    <mergeCell ref="B4:B5"/>
  </mergeCells>
  <hyperlinks>
    <hyperlink ref="A49" location="Index!A1" display="Return to Index Tab"/>
  </hyperlinks>
  <pageMargins left="0.7" right="0.7" top="0.75" bottom="0.75" header="0.3" footer="0.3"/>
  <pageSetup paperSize="9"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74F28"/>
    <pageSetUpPr fitToPage="1"/>
  </sheetPr>
  <dimension ref="A2:L128"/>
  <sheetViews>
    <sheetView showGridLines="0" zoomScale="80" zoomScaleNormal="80" workbookViewId="0">
      <selection activeCell="A2" sqref="A2"/>
    </sheetView>
  </sheetViews>
  <sheetFormatPr defaultRowHeight="18.95" customHeight="1" x14ac:dyDescent="0.2"/>
  <cols>
    <col min="1" max="1" width="13.7109375" style="2" customWidth="1"/>
    <col min="2" max="2" width="39.28515625" style="2" bestFit="1" customWidth="1"/>
    <col min="3" max="3" width="27.140625" style="3" bestFit="1" customWidth="1"/>
    <col min="4" max="4" width="25.7109375" style="3" customWidth="1"/>
    <col min="5" max="5" width="17.7109375" style="3" customWidth="1"/>
    <col min="6" max="6" width="11.7109375" style="2" bestFit="1" customWidth="1"/>
    <col min="7" max="7" width="14.28515625" style="2" bestFit="1" customWidth="1"/>
    <col min="8" max="8" width="26.28515625" style="2" bestFit="1" customWidth="1"/>
    <col min="9" max="9" width="15.42578125" style="3" bestFit="1" customWidth="1"/>
    <col min="10" max="10" width="21.5703125" style="3" bestFit="1" customWidth="1"/>
    <col min="11" max="11" width="12.5703125" style="3" bestFit="1" customWidth="1"/>
    <col min="12" max="12" width="26.140625" style="2" customWidth="1"/>
    <col min="13" max="16384" width="9.140625" style="2"/>
  </cols>
  <sheetData>
    <row r="2" spans="1:7" ht="18.95" customHeight="1" x14ac:dyDescent="0.2">
      <c r="A2" s="24" t="s">
        <v>68</v>
      </c>
      <c r="B2" s="10" t="s">
        <v>67</v>
      </c>
    </row>
    <row r="4" spans="1:7" ht="39.950000000000003" customHeight="1" x14ac:dyDescent="0.2">
      <c r="B4" s="48" t="s">
        <v>4</v>
      </c>
      <c r="C4" s="19" t="s">
        <v>6</v>
      </c>
      <c r="D4" s="19" t="s">
        <v>7</v>
      </c>
      <c r="E4" s="19" t="s">
        <v>52</v>
      </c>
    </row>
    <row r="5" spans="1:7" ht="18.95" customHeight="1" x14ac:dyDescent="0.2">
      <c r="B5" s="49"/>
      <c r="C5" s="20" t="s">
        <v>5</v>
      </c>
      <c r="D5" s="20" t="s">
        <v>5</v>
      </c>
      <c r="E5" s="20" t="s">
        <v>5</v>
      </c>
    </row>
    <row r="6" spans="1:7" ht="18.95" customHeight="1" x14ac:dyDescent="0.2">
      <c r="B6" s="50" t="s">
        <v>49</v>
      </c>
      <c r="C6" s="50"/>
      <c r="D6" s="50"/>
      <c r="E6" s="50"/>
    </row>
    <row r="7" spans="1:7" ht="18.95" customHeight="1" x14ac:dyDescent="0.2">
      <c r="B7" s="5" t="s">
        <v>105</v>
      </c>
      <c r="C7" s="63">
        <v>455.68641056470096</v>
      </c>
      <c r="D7" s="63">
        <v>25.371014387500104</v>
      </c>
      <c r="E7" s="63">
        <v>481.05742495220102</v>
      </c>
    </row>
    <row r="8" spans="1:7" ht="18.95" customHeight="1" x14ac:dyDescent="0.2">
      <c r="B8" s="9" t="s">
        <v>10</v>
      </c>
      <c r="C8" s="64">
        <v>186.10782967109998</v>
      </c>
      <c r="D8" s="64">
        <v>0.52622489840010001</v>
      </c>
      <c r="E8" s="64">
        <v>186.63405456950008</v>
      </c>
    </row>
    <row r="9" spans="1:7" ht="18.95" customHeight="1" x14ac:dyDescent="0.2">
      <c r="B9" s="9" t="s">
        <v>11</v>
      </c>
      <c r="C9" s="64">
        <v>138.37744515280201</v>
      </c>
      <c r="D9" s="64">
        <v>12.027686636049999</v>
      </c>
      <c r="E9" s="64">
        <v>150.405131788852</v>
      </c>
    </row>
    <row r="10" spans="1:7" ht="18.95" customHeight="1" x14ac:dyDescent="0.2">
      <c r="B10" s="9" t="s">
        <v>12</v>
      </c>
      <c r="C10" s="64">
        <v>75.103038060450103</v>
      </c>
      <c r="D10" s="64"/>
      <c r="E10" s="64">
        <v>75.103038060450103</v>
      </c>
    </row>
    <row r="11" spans="1:7" ht="18.95" customHeight="1" x14ac:dyDescent="0.2">
      <c r="B11" s="9" t="s">
        <v>15</v>
      </c>
      <c r="C11" s="64">
        <v>16.896842071600002</v>
      </c>
      <c r="D11" s="64">
        <v>10.775841039800001</v>
      </c>
      <c r="E11" s="64">
        <v>27.672683111400005</v>
      </c>
    </row>
    <row r="12" spans="1:7" ht="18.95" customHeight="1" x14ac:dyDescent="0.2">
      <c r="B12" s="9" t="s">
        <v>13</v>
      </c>
      <c r="C12" s="64">
        <v>22.830916875648995</v>
      </c>
      <c r="D12" s="64">
        <v>0.6202009865</v>
      </c>
      <c r="E12" s="64">
        <v>23.451117862148994</v>
      </c>
      <c r="G12" s="25"/>
    </row>
    <row r="13" spans="1:7" ht="18.95" customHeight="1" x14ac:dyDescent="0.2">
      <c r="B13" s="9" t="s">
        <v>14</v>
      </c>
      <c r="C13" s="64">
        <v>12.985435999800002</v>
      </c>
      <c r="D13" s="64">
        <v>1.8637441349999999E-2</v>
      </c>
      <c r="E13" s="64">
        <v>13.004073441150002</v>
      </c>
    </row>
    <row r="14" spans="1:7" ht="18.95" customHeight="1" x14ac:dyDescent="0.2">
      <c r="B14" s="9" t="s">
        <v>19</v>
      </c>
      <c r="C14" s="64">
        <v>1.99071213115</v>
      </c>
      <c r="D14" s="64"/>
      <c r="E14" s="64">
        <v>1.99071213115</v>
      </c>
    </row>
    <row r="15" spans="1:7" ht="18.95" customHeight="1" x14ac:dyDescent="0.2">
      <c r="B15" s="9" t="s">
        <v>16</v>
      </c>
      <c r="C15" s="64">
        <v>1.15163453855</v>
      </c>
      <c r="D15" s="64"/>
      <c r="E15" s="64">
        <v>1.15163453855</v>
      </c>
    </row>
    <row r="16" spans="1:7" ht="18.95" customHeight="1" x14ac:dyDescent="0.2">
      <c r="B16" s="9" t="s">
        <v>18</v>
      </c>
      <c r="C16" s="64"/>
      <c r="D16" s="64">
        <v>0.92104203134999996</v>
      </c>
      <c r="E16" s="64">
        <v>0.92104203134999996</v>
      </c>
    </row>
    <row r="17" spans="2:5" ht="18.95" customHeight="1" x14ac:dyDescent="0.2">
      <c r="B17" s="9" t="s">
        <v>54</v>
      </c>
      <c r="C17" s="64">
        <v>0.24255606359979998</v>
      </c>
      <c r="D17" s="64">
        <v>0.48138135404999999</v>
      </c>
      <c r="E17" s="64">
        <v>0.72393741764979991</v>
      </c>
    </row>
    <row r="18" spans="2:5" ht="18.95" customHeight="1" x14ac:dyDescent="0.2">
      <c r="B18" s="5" t="s">
        <v>1</v>
      </c>
      <c r="C18" s="63">
        <v>205.56663875820013</v>
      </c>
      <c r="D18" s="63"/>
      <c r="E18" s="63">
        <v>205.56663875820013</v>
      </c>
    </row>
    <row r="19" spans="2:5" ht="18.95" customHeight="1" x14ac:dyDescent="0.2">
      <c r="B19" s="9" t="s">
        <v>10</v>
      </c>
      <c r="C19" s="64">
        <v>69.159681373450113</v>
      </c>
      <c r="D19" s="64"/>
      <c r="E19" s="64">
        <v>69.159681373450113</v>
      </c>
    </row>
    <row r="20" spans="2:5" ht="18.95" customHeight="1" x14ac:dyDescent="0.2">
      <c r="B20" s="9" t="s">
        <v>12</v>
      </c>
      <c r="C20" s="64">
        <v>54.0990125191</v>
      </c>
      <c r="D20" s="64"/>
      <c r="E20" s="64">
        <v>54.0990125191</v>
      </c>
    </row>
    <row r="21" spans="2:5" ht="18.95" customHeight="1" x14ac:dyDescent="0.2">
      <c r="B21" s="9" t="s">
        <v>15</v>
      </c>
      <c r="C21" s="64">
        <v>29.530061245500001</v>
      </c>
      <c r="D21" s="64"/>
      <c r="E21" s="64">
        <v>29.530061245500001</v>
      </c>
    </row>
    <row r="22" spans="2:5" ht="18.95" customHeight="1" x14ac:dyDescent="0.2">
      <c r="B22" s="9" t="s">
        <v>54</v>
      </c>
      <c r="C22" s="64">
        <v>27.3388238474</v>
      </c>
      <c r="D22" s="64"/>
      <c r="E22" s="64">
        <v>27.3388238474</v>
      </c>
    </row>
    <row r="23" spans="2:5" ht="18.95" customHeight="1" x14ac:dyDescent="0.2">
      <c r="B23" s="9" t="s">
        <v>11</v>
      </c>
      <c r="C23" s="64">
        <v>11.291247444899</v>
      </c>
      <c r="D23" s="64"/>
      <c r="E23" s="64">
        <v>11.291247444899</v>
      </c>
    </row>
    <row r="24" spans="2:5" ht="18.95" customHeight="1" x14ac:dyDescent="0.2">
      <c r="B24" s="9" t="s">
        <v>13</v>
      </c>
      <c r="C24" s="64">
        <v>7.544719497151001</v>
      </c>
      <c r="D24" s="64"/>
      <c r="E24" s="64">
        <v>7.544719497151001</v>
      </c>
    </row>
    <row r="25" spans="2:5" ht="18.95" customHeight="1" x14ac:dyDescent="0.2">
      <c r="B25" s="9" t="s">
        <v>16</v>
      </c>
      <c r="C25" s="64">
        <v>6.6030928306999996</v>
      </c>
      <c r="D25" s="64"/>
      <c r="E25" s="64">
        <v>6.6030928306999996</v>
      </c>
    </row>
    <row r="26" spans="2:5" ht="18.95" customHeight="1" x14ac:dyDescent="0.2">
      <c r="B26" s="5" t="s">
        <v>106</v>
      </c>
      <c r="C26" s="63">
        <v>5.1830786720499997</v>
      </c>
      <c r="D26" s="63">
        <v>39.789420840149802</v>
      </c>
      <c r="E26" s="63">
        <v>44.972499512199811</v>
      </c>
    </row>
    <row r="27" spans="2:5" ht="18.95" customHeight="1" x14ac:dyDescent="0.2">
      <c r="B27" s="9" t="s">
        <v>18</v>
      </c>
      <c r="C27" s="64"/>
      <c r="D27" s="64">
        <v>15.462565190549999</v>
      </c>
      <c r="E27" s="64">
        <v>15.462565190549999</v>
      </c>
    </row>
    <row r="28" spans="2:5" ht="18.95" customHeight="1" x14ac:dyDescent="0.2">
      <c r="B28" s="9" t="s">
        <v>10</v>
      </c>
      <c r="C28" s="64">
        <v>3.2417555642</v>
      </c>
      <c r="D28" s="64">
        <v>10.574847455549699</v>
      </c>
      <c r="E28" s="64">
        <v>13.816603019749699</v>
      </c>
    </row>
    <row r="29" spans="2:5" ht="18.95" customHeight="1" x14ac:dyDescent="0.2">
      <c r="B29" s="9" t="s">
        <v>11</v>
      </c>
      <c r="C29" s="64"/>
      <c r="D29" s="64">
        <v>11.392568094300103</v>
      </c>
      <c r="E29" s="64">
        <v>11.392568094300103</v>
      </c>
    </row>
    <row r="30" spans="2:5" ht="18.95" customHeight="1" x14ac:dyDescent="0.2">
      <c r="B30" s="9" t="s">
        <v>16</v>
      </c>
      <c r="C30" s="64">
        <v>1.9413231078500002</v>
      </c>
      <c r="D30" s="64"/>
      <c r="E30" s="64">
        <v>1.9413231078500002</v>
      </c>
    </row>
    <row r="31" spans="2:5" ht="18.95" customHeight="1" x14ac:dyDescent="0.2">
      <c r="B31" s="9" t="s">
        <v>14</v>
      </c>
      <c r="C31" s="64"/>
      <c r="D31" s="64">
        <v>1.40816692295</v>
      </c>
      <c r="E31" s="64">
        <v>1.40816692295</v>
      </c>
    </row>
    <row r="32" spans="2:5" ht="18.95" customHeight="1" x14ac:dyDescent="0.2">
      <c r="B32" s="9" t="s">
        <v>13</v>
      </c>
      <c r="C32" s="64"/>
      <c r="D32" s="64">
        <v>0.48398805070000001</v>
      </c>
      <c r="E32" s="64">
        <v>0.48398805070000001</v>
      </c>
    </row>
    <row r="33" spans="2:5" ht="18.95" customHeight="1" x14ac:dyDescent="0.2">
      <c r="B33" s="9" t="s">
        <v>12</v>
      </c>
      <c r="C33" s="64"/>
      <c r="D33" s="64">
        <v>0.4672851261</v>
      </c>
      <c r="E33" s="64">
        <v>0.4672851261</v>
      </c>
    </row>
    <row r="34" spans="2:5" ht="18.95" customHeight="1" x14ac:dyDescent="0.2">
      <c r="B34" s="5" t="s">
        <v>47</v>
      </c>
      <c r="C34" s="63">
        <f>SUM(C8:C17,C19:C25,C27:C33)</f>
        <v>666.43612799495122</v>
      </c>
      <c r="D34" s="63">
        <f t="shared" ref="D34:E34" si="0">SUM(D8:D17,D19:D25,D27:D33)</f>
        <v>65.160435227649899</v>
      </c>
      <c r="E34" s="63">
        <f t="shared" si="0"/>
        <v>731.59656322260105</v>
      </c>
    </row>
    <row r="35" spans="2:5" ht="18.95" customHeight="1" x14ac:dyDescent="0.2">
      <c r="B35" s="51" t="s">
        <v>51</v>
      </c>
      <c r="C35" s="51"/>
      <c r="D35" s="51"/>
      <c r="E35" s="51"/>
    </row>
    <row r="36" spans="2:5" ht="18.95" customHeight="1" x14ac:dyDescent="0.2">
      <c r="B36" s="5" t="s">
        <v>105</v>
      </c>
      <c r="C36" s="63">
        <v>1487.5945611391548</v>
      </c>
      <c r="D36" s="63">
        <v>155.428701007499</v>
      </c>
      <c r="E36" s="63">
        <v>1643.0232621466539</v>
      </c>
    </row>
    <row r="37" spans="2:5" ht="18.95" customHeight="1" x14ac:dyDescent="0.2">
      <c r="B37" s="9" t="s">
        <v>10</v>
      </c>
      <c r="C37" s="64">
        <v>665.67173893765198</v>
      </c>
      <c r="D37" s="64">
        <v>14.199957933299984</v>
      </c>
      <c r="E37" s="64">
        <v>679.87169687095195</v>
      </c>
    </row>
    <row r="38" spans="2:5" ht="18.95" customHeight="1" x14ac:dyDescent="0.2">
      <c r="B38" s="9" t="s">
        <v>11</v>
      </c>
      <c r="C38" s="64">
        <v>531.83853461370143</v>
      </c>
      <c r="D38" s="64">
        <v>122.57630220739898</v>
      </c>
      <c r="E38" s="64">
        <v>654.41483682110038</v>
      </c>
    </row>
    <row r="39" spans="2:5" ht="18.95" customHeight="1" x14ac:dyDescent="0.2">
      <c r="B39" s="9" t="s">
        <v>12</v>
      </c>
      <c r="C39" s="64">
        <v>153.33058013275001</v>
      </c>
      <c r="D39" s="64">
        <v>7.9159959770999997</v>
      </c>
      <c r="E39" s="64">
        <v>161.24657610985003</v>
      </c>
    </row>
    <row r="40" spans="2:5" ht="18.95" customHeight="1" x14ac:dyDescent="0.2">
      <c r="B40" s="9" t="s">
        <v>15</v>
      </c>
      <c r="C40" s="64">
        <v>35.243362185549998</v>
      </c>
      <c r="D40" s="64">
        <v>9.3897167715500007</v>
      </c>
      <c r="E40" s="64">
        <v>44.633078957099997</v>
      </c>
    </row>
    <row r="41" spans="2:5" ht="18.95" customHeight="1" x14ac:dyDescent="0.2">
      <c r="B41" s="9" t="s">
        <v>13</v>
      </c>
      <c r="C41" s="64">
        <v>36.667774286000402</v>
      </c>
      <c r="D41" s="64">
        <v>0.14929636604999999</v>
      </c>
      <c r="E41" s="64">
        <v>36.817070652050404</v>
      </c>
    </row>
    <row r="42" spans="2:5" ht="18.95" customHeight="1" x14ac:dyDescent="0.2">
      <c r="B42" s="9" t="s">
        <v>54</v>
      </c>
      <c r="C42" s="64">
        <v>29.9378500612499</v>
      </c>
      <c r="D42" s="64"/>
      <c r="E42" s="64">
        <v>29.9378500612499</v>
      </c>
    </row>
    <row r="43" spans="2:5" ht="18.95" customHeight="1" x14ac:dyDescent="0.2">
      <c r="B43" s="9" t="s">
        <v>14</v>
      </c>
      <c r="C43" s="64">
        <v>20.2728163751502</v>
      </c>
      <c r="D43" s="64">
        <v>1.1974317521</v>
      </c>
      <c r="E43" s="64">
        <v>21.470248127250201</v>
      </c>
    </row>
    <row r="44" spans="2:5" ht="18.95" customHeight="1" x14ac:dyDescent="0.2">
      <c r="B44" s="9" t="s">
        <v>16</v>
      </c>
      <c r="C44" s="64">
        <v>10.832035116400075</v>
      </c>
      <c r="D44" s="64"/>
      <c r="E44" s="64">
        <v>10.832035116400075</v>
      </c>
    </row>
    <row r="45" spans="2:5" ht="18.95" customHeight="1" x14ac:dyDescent="0.2">
      <c r="B45" s="9" t="s">
        <v>17</v>
      </c>
      <c r="C45" s="64">
        <v>3.7998694307010004</v>
      </c>
      <c r="D45" s="64"/>
      <c r="E45" s="64">
        <v>3.7998694307010004</v>
      </c>
    </row>
    <row r="46" spans="2:5" ht="18.95" customHeight="1" x14ac:dyDescent="0.2">
      <c r="B46" s="5" t="s">
        <v>1</v>
      </c>
      <c r="C46" s="63">
        <v>270.6800550543511</v>
      </c>
      <c r="D46" s="63"/>
      <c r="E46" s="63">
        <v>270.6800550543511</v>
      </c>
    </row>
    <row r="47" spans="2:5" ht="18.95" customHeight="1" x14ac:dyDescent="0.2">
      <c r="B47" s="9" t="s">
        <v>10</v>
      </c>
      <c r="C47" s="64">
        <v>185.32317590010106</v>
      </c>
      <c r="D47" s="64"/>
      <c r="E47" s="64">
        <v>185.32317590010106</v>
      </c>
    </row>
    <row r="48" spans="2:5" ht="18.95" customHeight="1" x14ac:dyDescent="0.2">
      <c r="B48" s="9" t="s">
        <v>11</v>
      </c>
      <c r="C48" s="64">
        <v>49.537353993650008</v>
      </c>
      <c r="D48" s="64"/>
      <c r="E48" s="64">
        <v>49.537353993650008</v>
      </c>
    </row>
    <row r="49" spans="2:12" ht="18.95" customHeight="1" x14ac:dyDescent="0.2">
      <c r="B49" s="9" t="s">
        <v>13</v>
      </c>
      <c r="C49" s="64">
        <v>12.070029511950001</v>
      </c>
      <c r="D49" s="64"/>
      <c r="E49" s="64">
        <v>12.070029511950001</v>
      </c>
    </row>
    <row r="50" spans="2:12" ht="18.95" customHeight="1" x14ac:dyDescent="0.2">
      <c r="B50" s="9" t="s">
        <v>15</v>
      </c>
      <c r="C50" s="64">
        <v>7.7652002151999993</v>
      </c>
      <c r="D50" s="64"/>
      <c r="E50" s="64">
        <v>7.7652002151999993</v>
      </c>
    </row>
    <row r="51" spans="2:12" ht="18.95" customHeight="1" x14ac:dyDescent="0.2">
      <c r="B51" s="9" t="s">
        <v>17</v>
      </c>
      <c r="C51" s="64">
        <v>6.6334827645500001</v>
      </c>
      <c r="D51" s="64"/>
      <c r="E51" s="64">
        <v>6.6334827645500001</v>
      </c>
    </row>
    <row r="52" spans="2:12" ht="18.95" customHeight="1" x14ac:dyDescent="0.2">
      <c r="B52" s="9" t="s">
        <v>14</v>
      </c>
      <c r="C52" s="64">
        <v>6.5426245581</v>
      </c>
      <c r="D52" s="64"/>
      <c r="E52" s="64">
        <v>6.5426245581</v>
      </c>
    </row>
    <row r="53" spans="2:12" ht="18.95" customHeight="1" x14ac:dyDescent="0.2">
      <c r="B53" s="9" t="s">
        <v>16</v>
      </c>
      <c r="C53" s="64">
        <v>2.1518378200999999</v>
      </c>
      <c r="D53" s="64"/>
      <c r="E53" s="64">
        <v>2.1518378200999999</v>
      </c>
    </row>
    <row r="54" spans="2:12" ht="18.95" customHeight="1" x14ac:dyDescent="0.2">
      <c r="B54" s="9" t="s">
        <v>12</v>
      </c>
      <c r="C54" s="64">
        <v>0.65635029070000006</v>
      </c>
      <c r="D54" s="64"/>
      <c r="E54" s="64">
        <v>0.65635029070000006</v>
      </c>
    </row>
    <row r="55" spans="2:12" ht="18.95" customHeight="1" x14ac:dyDescent="0.2">
      <c r="B55" s="5" t="s">
        <v>106</v>
      </c>
      <c r="C55" s="63">
        <v>0.77198791239999998</v>
      </c>
      <c r="D55" s="63">
        <v>62.565738212550002</v>
      </c>
      <c r="E55" s="63">
        <v>63.337726124950009</v>
      </c>
    </row>
    <row r="56" spans="2:12" ht="18.95" customHeight="1" x14ac:dyDescent="0.2">
      <c r="B56" s="9" t="s">
        <v>12</v>
      </c>
      <c r="C56" s="64"/>
      <c r="D56" s="64">
        <v>26.090139989350003</v>
      </c>
      <c r="E56" s="64">
        <v>26.090139989350003</v>
      </c>
    </row>
    <row r="57" spans="2:12" ht="18.95" customHeight="1" x14ac:dyDescent="0.2">
      <c r="B57" s="9" t="s">
        <v>15</v>
      </c>
      <c r="C57" s="64"/>
      <c r="D57" s="64">
        <v>15.9982811022</v>
      </c>
      <c r="E57" s="64">
        <v>15.9982811022</v>
      </c>
    </row>
    <row r="58" spans="2:12" ht="18.95" customHeight="1" x14ac:dyDescent="0.2">
      <c r="B58" s="9" t="s">
        <v>11</v>
      </c>
      <c r="C58" s="64"/>
      <c r="D58" s="64">
        <v>8.9682940221000003</v>
      </c>
      <c r="E58" s="64">
        <v>8.9682940221000003</v>
      </c>
    </row>
    <row r="59" spans="2:12" ht="18.95" customHeight="1" x14ac:dyDescent="0.2">
      <c r="B59" s="9" t="s">
        <v>10</v>
      </c>
      <c r="C59" s="64">
        <v>0.77198791239999998</v>
      </c>
      <c r="D59" s="64">
        <v>7.6062375755499989</v>
      </c>
      <c r="E59" s="64">
        <v>8.3782254879499991</v>
      </c>
    </row>
    <row r="60" spans="2:12" ht="18.95" customHeight="1" x14ac:dyDescent="0.2">
      <c r="B60" s="9" t="s">
        <v>54</v>
      </c>
      <c r="C60" s="64"/>
      <c r="D60" s="64">
        <v>3.5490477928499997</v>
      </c>
      <c r="E60" s="64">
        <v>3.5490477928499997</v>
      </c>
    </row>
    <row r="61" spans="2:12" ht="18.95" customHeight="1" x14ac:dyDescent="0.2">
      <c r="B61" s="9" t="s">
        <v>17</v>
      </c>
      <c r="C61" s="64"/>
      <c r="D61" s="64">
        <v>0.20140604200000001</v>
      </c>
      <c r="E61" s="64">
        <v>0.20140604200000001</v>
      </c>
    </row>
    <row r="62" spans="2:12" ht="18.95" customHeight="1" x14ac:dyDescent="0.2">
      <c r="B62" s="9" t="s">
        <v>19</v>
      </c>
      <c r="C62" s="64"/>
      <c r="D62" s="64">
        <v>0.15233168850000001</v>
      </c>
      <c r="E62" s="64">
        <v>0.15233168850000001</v>
      </c>
    </row>
    <row r="63" spans="2:12" ht="18.95" customHeight="1" x14ac:dyDescent="0.2">
      <c r="B63" s="5" t="s">
        <v>47</v>
      </c>
      <c r="C63" s="63">
        <f>SUM(C37:C45,C47:C54,C56:C62)</f>
        <v>1759.0466041059055</v>
      </c>
      <c r="D63" s="63">
        <f t="shared" ref="D63:E63" si="1">SUM(D37:D45,D47:D54,D56:D62)</f>
        <v>217.994439220049</v>
      </c>
      <c r="E63" s="63">
        <f t="shared" si="1"/>
        <v>1977.0410433259547</v>
      </c>
    </row>
    <row r="64" spans="2:12" ht="18.95" customHeight="1" x14ac:dyDescent="0.2">
      <c r="B64" s="51" t="s">
        <v>8</v>
      </c>
      <c r="C64" s="51"/>
      <c r="D64" s="51"/>
      <c r="E64" s="51"/>
      <c r="H64" s="23"/>
      <c r="I64" s="2"/>
      <c r="L64" s="3"/>
    </row>
    <row r="65" spans="2:12" ht="18.95" customHeight="1" x14ac:dyDescent="0.2">
      <c r="B65" s="5" t="s">
        <v>105</v>
      </c>
      <c r="C65" s="63">
        <v>515.37685531155262</v>
      </c>
      <c r="D65" s="63">
        <v>191.98323975454406</v>
      </c>
      <c r="E65" s="63">
        <v>707.36009506609651</v>
      </c>
      <c r="I65" s="2"/>
      <c r="L65" s="3"/>
    </row>
    <row r="66" spans="2:12" ht="18.95" customHeight="1" x14ac:dyDescent="0.2">
      <c r="B66" s="9" t="s">
        <v>11</v>
      </c>
      <c r="C66" s="64">
        <v>223.80221542439841</v>
      </c>
      <c r="D66" s="64">
        <v>119.82563399604504</v>
      </c>
      <c r="E66" s="64">
        <v>343.62784942044345</v>
      </c>
    </row>
    <row r="67" spans="2:12" ht="18.95" customHeight="1" x14ac:dyDescent="0.2">
      <c r="B67" s="9" t="s">
        <v>10</v>
      </c>
      <c r="C67" s="64">
        <v>170.99237656955242</v>
      </c>
      <c r="D67" s="64">
        <v>2.3698862514999997</v>
      </c>
      <c r="E67" s="64">
        <v>173.36226282105241</v>
      </c>
    </row>
    <row r="68" spans="2:12" ht="18.95" customHeight="1" x14ac:dyDescent="0.2">
      <c r="B68" s="9" t="s">
        <v>12</v>
      </c>
      <c r="C68" s="64">
        <v>68.743910932751021</v>
      </c>
      <c r="D68" s="64">
        <v>53.215701457000009</v>
      </c>
      <c r="E68" s="64">
        <v>121.95961238975103</v>
      </c>
    </row>
    <row r="69" spans="2:12" ht="18.95" customHeight="1" x14ac:dyDescent="0.2">
      <c r="B69" s="9" t="s">
        <v>15</v>
      </c>
      <c r="C69" s="64">
        <v>34.698430049401004</v>
      </c>
      <c r="D69" s="64">
        <v>16.002210758549001</v>
      </c>
      <c r="E69" s="64">
        <v>50.700640807950009</v>
      </c>
    </row>
    <row r="70" spans="2:12" ht="18.95" customHeight="1" x14ac:dyDescent="0.2">
      <c r="B70" s="9" t="s">
        <v>54</v>
      </c>
      <c r="C70" s="64">
        <v>12.3591625025001</v>
      </c>
      <c r="D70" s="64"/>
      <c r="E70" s="64">
        <v>12.3591625025001</v>
      </c>
    </row>
    <row r="71" spans="2:12" ht="18.95" customHeight="1" x14ac:dyDescent="0.2">
      <c r="B71" s="9" t="s">
        <v>14</v>
      </c>
      <c r="C71" s="64">
        <v>2.4637598051996004</v>
      </c>
      <c r="D71" s="64">
        <v>0.56980729144999998</v>
      </c>
      <c r="E71" s="64">
        <v>3.0335670966496004</v>
      </c>
    </row>
    <row r="72" spans="2:12" ht="18.95" customHeight="1" x14ac:dyDescent="0.2">
      <c r="B72" s="9" t="s">
        <v>13</v>
      </c>
      <c r="C72" s="64">
        <v>1.51294362135</v>
      </c>
      <c r="D72" s="64"/>
      <c r="E72" s="64">
        <v>1.51294362135</v>
      </c>
    </row>
    <row r="73" spans="2:12" ht="18.95" customHeight="1" x14ac:dyDescent="0.2">
      <c r="B73" s="9" t="s">
        <v>17</v>
      </c>
      <c r="C73" s="64">
        <v>0.64271773215000005</v>
      </c>
      <c r="D73" s="64"/>
      <c r="E73" s="64">
        <v>0.64271773215000005</v>
      </c>
    </row>
    <row r="74" spans="2:12" ht="18.95" customHeight="1" x14ac:dyDescent="0.2">
      <c r="B74" s="9" t="s">
        <v>16</v>
      </c>
      <c r="C74" s="64">
        <v>0.16133867425000001</v>
      </c>
      <c r="D74" s="64"/>
      <c r="E74" s="64">
        <v>0.16133867425000001</v>
      </c>
    </row>
    <row r="75" spans="2:12" ht="18.95" customHeight="1" x14ac:dyDescent="0.2">
      <c r="B75" s="5" t="s">
        <v>1</v>
      </c>
      <c r="C75" s="63">
        <v>117.24304723820127</v>
      </c>
      <c r="D75" s="63"/>
      <c r="E75" s="63">
        <v>117.24304723820127</v>
      </c>
    </row>
    <row r="76" spans="2:12" ht="18.95" customHeight="1" x14ac:dyDescent="0.2">
      <c r="B76" s="9" t="s">
        <v>10</v>
      </c>
      <c r="C76" s="64">
        <v>68.966013314001373</v>
      </c>
      <c r="D76" s="64"/>
      <c r="E76" s="64">
        <v>68.966013314001373</v>
      </c>
    </row>
    <row r="77" spans="2:12" ht="18.95" customHeight="1" x14ac:dyDescent="0.2">
      <c r="B77" s="9" t="s">
        <v>11</v>
      </c>
      <c r="C77" s="64">
        <v>34.960817092699905</v>
      </c>
      <c r="D77" s="64"/>
      <c r="E77" s="64">
        <v>34.960817092699905</v>
      </c>
    </row>
    <row r="78" spans="2:12" s="3" customFormat="1" ht="18.95" customHeight="1" x14ac:dyDescent="0.2">
      <c r="B78" s="9" t="s">
        <v>12</v>
      </c>
      <c r="C78" s="64">
        <v>8.0178616356999992</v>
      </c>
      <c r="D78" s="64"/>
      <c r="E78" s="64">
        <v>8.0178616356999992</v>
      </c>
      <c r="F78" s="2"/>
      <c r="G78" s="2"/>
      <c r="H78" s="2"/>
    </row>
    <row r="79" spans="2:12" s="3" customFormat="1" ht="18.95" customHeight="1" x14ac:dyDescent="0.2">
      <c r="B79" s="9" t="s">
        <v>15</v>
      </c>
      <c r="C79" s="64">
        <v>2.3484162294500002</v>
      </c>
      <c r="D79" s="64"/>
      <c r="E79" s="64">
        <v>2.3484162294500002</v>
      </c>
      <c r="F79" s="2"/>
      <c r="G79" s="2"/>
      <c r="H79" s="2"/>
    </row>
    <row r="80" spans="2:12" s="3" customFormat="1" ht="18.95" customHeight="1" x14ac:dyDescent="0.2">
      <c r="B80" s="9" t="s">
        <v>13</v>
      </c>
      <c r="C80" s="64">
        <v>1.14382074775</v>
      </c>
      <c r="D80" s="64"/>
      <c r="E80" s="64">
        <v>1.14382074775</v>
      </c>
      <c r="F80" s="2"/>
      <c r="G80" s="2"/>
      <c r="H80" s="2"/>
    </row>
    <row r="81" spans="2:10" s="3" customFormat="1" ht="18.95" customHeight="1" x14ac:dyDescent="0.2">
      <c r="B81" s="9" t="s">
        <v>16</v>
      </c>
      <c r="C81" s="64">
        <v>0.93417222885000006</v>
      </c>
      <c r="D81" s="64"/>
      <c r="E81" s="64">
        <v>0.93417222885000006</v>
      </c>
      <c r="F81" s="2"/>
      <c r="G81" s="2"/>
      <c r="H81" s="2"/>
    </row>
    <row r="82" spans="2:10" s="3" customFormat="1" ht="18.95" customHeight="1" x14ac:dyDescent="0.2">
      <c r="B82" s="9" t="s">
        <v>17</v>
      </c>
      <c r="C82" s="64">
        <v>0.46745390939999998</v>
      </c>
      <c r="D82" s="64"/>
      <c r="E82" s="64">
        <v>0.46745390939999998</v>
      </c>
      <c r="F82" s="2"/>
      <c r="G82" s="2"/>
      <c r="H82" s="2"/>
    </row>
    <row r="83" spans="2:10" s="3" customFormat="1" ht="18.95" customHeight="1" x14ac:dyDescent="0.2">
      <c r="B83" s="9" t="s">
        <v>14</v>
      </c>
      <c r="C83" s="64">
        <v>0.40449208035000001</v>
      </c>
      <c r="D83" s="64"/>
      <c r="E83" s="64">
        <v>0.40449208035000001</v>
      </c>
      <c r="F83" s="2"/>
      <c r="G83" s="2"/>
      <c r="H83" s="2"/>
    </row>
    <row r="84" spans="2:10" s="3" customFormat="1" ht="18.95" customHeight="1" x14ac:dyDescent="0.2">
      <c r="B84" s="5" t="s">
        <v>106</v>
      </c>
      <c r="C84" s="63">
        <v>8.6715456094998</v>
      </c>
      <c r="D84" s="63">
        <v>76.451532017901087</v>
      </c>
      <c r="E84" s="63">
        <v>85.123077627400875</v>
      </c>
      <c r="F84" s="2"/>
      <c r="G84" s="2"/>
      <c r="H84" s="2"/>
    </row>
    <row r="85" spans="2:10" s="3" customFormat="1" ht="18.95" customHeight="1" x14ac:dyDescent="0.2">
      <c r="B85" s="9" t="s">
        <v>11</v>
      </c>
      <c r="C85" s="64">
        <v>3.8173374723500002</v>
      </c>
      <c r="D85" s="64">
        <v>57.843701510151085</v>
      </c>
      <c r="E85" s="64">
        <v>61.661038982501083</v>
      </c>
      <c r="F85" s="2"/>
      <c r="G85" s="2"/>
      <c r="H85" s="2"/>
    </row>
    <row r="86" spans="2:10" s="3" customFormat="1" ht="18.95" customHeight="1" x14ac:dyDescent="0.2">
      <c r="B86" s="9" t="s">
        <v>15</v>
      </c>
      <c r="C86" s="64"/>
      <c r="D86" s="64">
        <v>12.52237314345</v>
      </c>
      <c r="E86" s="64">
        <v>12.52237314345</v>
      </c>
      <c r="F86" s="2"/>
      <c r="G86" s="2"/>
      <c r="H86" s="2"/>
    </row>
    <row r="87" spans="2:10" s="3" customFormat="1" ht="18.95" customHeight="1" x14ac:dyDescent="0.2">
      <c r="B87" s="9" t="s">
        <v>10</v>
      </c>
      <c r="C87" s="64">
        <v>4.4576428080998003</v>
      </c>
      <c r="D87" s="64">
        <v>2.9932075514500003</v>
      </c>
      <c r="E87" s="64">
        <v>7.4508503595498006</v>
      </c>
      <c r="F87" s="2"/>
      <c r="G87" s="2"/>
      <c r="H87" s="2"/>
    </row>
    <row r="88" spans="2:10" s="3" customFormat="1" ht="18.95" customHeight="1" x14ac:dyDescent="0.2">
      <c r="B88" s="9" t="s">
        <v>12</v>
      </c>
      <c r="C88" s="64">
        <v>0.39656532904999997</v>
      </c>
      <c r="D88" s="64">
        <v>2.7626026301</v>
      </c>
      <c r="E88" s="64">
        <v>3.1591679591499999</v>
      </c>
      <c r="F88" s="2"/>
      <c r="G88" s="2"/>
      <c r="H88" s="2"/>
    </row>
    <row r="89" spans="2:10" s="3" customFormat="1" ht="18.95" customHeight="1" x14ac:dyDescent="0.2">
      <c r="B89" s="9" t="s">
        <v>14</v>
      </c>
      <c r="C89" s="64"/>
      <c r="D89" s="64">
        <v>0.32964718274999999</v>
      </c>
      <c r="E89" s="64">
        <v>0.32964718274999999</v>
      </c>
      <c r="F89" s="2"/>
      <c r="G89" s="2"/>
      <c r="H89" s="2"/>
    </row>
    <row r="90" spans="2:10" s="3" customFormat="1" ht="18.95" customHeight="1" x14ac:dyDescent="0.2">
      <c r="B90" s="5" t="s">
        <v>47</v>
      </c>
      <c r="C90" s="63">
        <f>SUM(C66:C74,C76:C83,C85:C89)</f>
        <v>641.29144815925372</v>
      </c>
      <c r="D90" s="63">
        <f t="shared" ref="D90:E90" si="2">SUM(D66:D74,D76:D83,D85:D89)</f>
        <v>268.43477177244512</v>
      </c>
      <c r="E90" s="63">
        <f t="shared" si="2"/>
        <v>909.72621993169855</v>
      </c>
      <c r="F90" s="2"/>
      <c r="G90" s="2"/>
      <c r="H90" s="2"/>
    </row>
    <row r="91" spans="2:10" s="6" customFormat="1" ht="18.95" customHeight="1" x14ac:dyDescent="0.25">
      <c r="B91" s="51" t="s">
        <v>9</v>
      </c>
      <c r="C91" s="51"/>
      <c r="D91" s="51"/>
      <c r="E91" s="51"/>
    </row>
    <row r="92" spans="2:10" s="3" customFormat="1" ht="18.95" customHeight="1" x14ac:dyDescent="0.2">
      <c r="B92" s="5" t="s">
        <v>105</v>
      </c>
      <c r="C92" s="63">
        <v>402.21357707414825</v>
      </c>
      <c r="D92" s="63">
        <v>45.748013548150091</v>
      </c>
      <c r="E92" s="63">
        <v>447.96159062229827</v>
      </c>
      <c r="F92" s="2"/>
      <c r="G92" s="23"/>
      <c r="H92" s="23"/>
      <c r="I92" s="23"/>
      <c r="J92" s="23"/>
    </row>
    <row r="93" spans="2:10" s="3" customFormat="1" ht="18.95" customHeight="1" x14ac:dyDescent="0.2">
      <c r="B93" s="9" t="s">
        <v>10</v>
      </c>
      <c r="C93" s="64">
        <v>246.905014483401</v>
      </c>
      <c r="D93" s="64">
        <v>4.2477152612999998</v>
      </c>
      <c r="E93" s="64">
        <v>251.15272974470099</v>
      </c>
      <c r="F93" s="2"/>
      <c r="G93" s="23"/>
      <c r="H93" s="2"/>
      <c r="I93" s="2"/>
    </row>
    <row r="94" spans="2:10" s="3" customFormat="1" ht="18.95" customHeight="1" x14ac:dyDescent="0.2">
      <c r="B94" s="9" t="s">
        <v>11</v>
      </c>
      <c r="C94" s="64">
        <v>85.208213271298817</v>
      </c>
      <c r="D94" s="64">
        <v>16.652921692</v>
      </c>
      <c r="E94" s="64">
        <v>101.86113496329881</v>
      </c>
      <c r="F94" s="2"/>
      <c r="G94" s="23"/>
      <c r="H94" s="2"/>
    </row>
    <row r="95" spans="2:10" s="3" customFormat="1" ht="18.95" customHeight="1" x14ac:dyDescent="0.2">
      <c r="B95" s="9" t="s">
        <v>12</v>
      </c>
      <c r="C95" s="64">
        <v>6.3792026171499998</v>
      </c>
      <c r="D95" s="64">
        <v>17.651883789899998</v>
      </c>
      <c r="E95" s="64">
        <v>24.031086407049997</v>
      </c>
      <c r="F95" s="2"/>
      <c r="G95" s="23"/>
      <c r="H95" s="23"/>
      <c r="I95" s="23"/>
    </row>
    <row r="96" spans="2:10" s="3" customFormat="1" ht="18.95" customHeight="1" x14ac:dyDescent="0.2">
      <c r="B96" s="9" t="s">
        <v>54</v>
      </c>
      <c r="C96" s="64">
        <v>23.8686015855499</v>
      </c>
      <c r="D96" s="64"/>
      <c r="E96" s="64">
        <v>23.8686015855499</v>
      </c>
      <c r="F96" s="2"/>
      <c r="G96" s="23"/>
      <c r="H96" s="23"/>
      <c r="I96" s="23"/>
    </row>
    <row r="97" spans="2:9" s="3" customFormat="1" ht="18.95" customHeight="1" x14ac:dyDescent="0.2">
      <c r="B97" s="9" t="s">
        <v>13</v>
      </c>
      <c r="C97" s="64">
        <v>11.064876296648901</v>
      </c>
      <c r="D97" s="64">
        <v>2.0366398661499998</v>
      </c>
      <c r="E97" s="64">
        <v>13.101516162798902</v>
      </c>
      <c r="F97" s="2"/>
      <c r="G97" s="23"/>
      <c r="H97" s="23"/>
      <c r="I97" s="23"/>
    </row>
    <row r="98" spans="2:9" s="3" customFormat="1" ht="18.95" customHeight="1" x14ac:dyDescent="0.2">
      <c r="B98" s="9" t="s">
        <v>15</v>
      </c>
      <c r="C98" s="64">
        <v>8.8466405393497016</v>
      </c>
      <c r="D98" s="64">
        <v>4.2097985529501001</v>
      </c>
      <c r="E98" s="64">
        <v>13.056439092299801</v>
      </c>
      <c r="F98" s="2"/>
      <c r="G98" s="23"/>
      <c r="H98" s="23"/>
      <c r="I98" s="23"/>
    </row>
    <row r="99" spans="2:9" s="3" customFormat="1" ht="18.95" customHeight="1" x14ac:dyDescent="0.2">
      <c r="B99" s="9" t="s">
        <v>14</v>
      </c>
      <c r="C99" s="64">
        <v>12.724183802499802</v>
      </c>
      <c r="D99" s="64"/>
      <c r="E99" s="64">
        <v>12.724183802499802</v>
      </c>
      <c r="F99" s="2"/>
      <c r="G99" s="23"/>
      <c r="H99" s="23"/>
      <c r="I99" s="23"/>
    </row>
    <row r="100" spans="2:9" s="3" customFormat="1" ht="18.95" customHeight="1" x14ac:dyDescent="0.2">
      <c r="B100" s="9" t="s">
        <v>17</v>
      </c>
      <c r="C100" s="64">
        <v>3.2620529469001003</v>
      </c>
      <c r="D100" s="64">
        <v>0.94905438585000002</v>
      </c>
      <c r="E100" s="64">
        <v>4.2111073327501005</v>
      </c>
      <c r="F100" s="2"/>
      <c r="G100" s="23"/>
      <c r="H100" s="23"/>
      <c r="I100" s="23"/>
    </row>
    <row r="101" spans="2:9" s="3" customFormat="1" ht="18.95" customHeight="1" x14ac:dyDescent="0.2">
      <c r="B101" s="9" t="s">
        <v>16</v>
      </c>
      <c r="C101" s="64">
        <v>3.9547915313499997</v>
      </c>
      <c r="D101" s="64"/>
      <c r="E101" s="64">
        <v>3.9547915313499997</v>
      </c>
      <c r="F101" s="2"/>
      <c r="G101" s="23"/>
      <c r="H101" s="23"/>
      <c r="I101" s="23"/>
    </row>
    <row r="102" spans="2:9" s="6" customFormat="1" ht="18.95" customHeight="1" x14ac:dyDescent="0.2">
      <c r="B102" s="5" t="s">
        <v>1</v>
      </c>
      <c r="C102" s="63">
        <v>144.94627067175</v>
      </c>
      <c r="D102" s="63"/>
      <c r="E102" s="63">
        <v>144.94627067175</v>
      </c>
      <c r="G102" s="23"/>
      <c r="H102" s="23"/>
      <c r="I102" s="23"/>
    </row>
    <row r="103" spans="2:9" s="3" customFormat="1" ht="18.95" customHeight="1" x14ac:dyDescent="0.2">
      <c r="B103" s="9" t="s">
        <v>10</v>
      </c>
      <c r="C103" s="64">
        <v>117.5330904452</v>
      </c>
      <c r="D103" s="64"/>
      <c r="E103" s="64">
        <v>117.5330904452</v>
      </c>
      <c r="F103" s="2"/>
      <c r="G103" s="23"/>
      <c r="H103" s="23"/>
      <c r="I103" s="23"/>
    </row>
    <row r="104" spans="2:9" s="3" customFormat="1" ht="18.95" customHeight="1" x14ac:dyDescent="0.2">
      <c r="B104" s="9" t="s">
        <v>11</v>
      </c>
      <c r="C104" s="64">
        <v>9.6532431170499997</v>
      </c>
      <c r="D104" s="64"/>
      <c r="E104" s="64">
        <v>9.6532431170499997</v>
      </c>
      <c r="F104" s="2"/>
      <c r="G104" s="23"/>
      <c r="H104" s="23"/>
      <c r="I104" s="23"/>
    </row>
    <row r="105" spans="2:9" s="3" customFormat="1" ht="18.95" customHeight="1" x14ac:dyDescent="0.2">
      <c r="B105" s="9" t="s">
        <v>13</v>
      </c>
      <c r="C105" s="64">
        <v>8.7199021102999996</v>
      </c>
      <c r="D105" s="64"/>
      <c r="E105" s="64">
        <v>8.7199021102999996</v>
      </c>
      <c r="F105" s="2"/>
      <c r="G105" s="23"/>
      <c r="H105" s="23"/>
      <c r="I105" s="23"/>
    </row>
    <row r="106" spans="2:9" s="3" customFormat="1" ht="18.95" customHeight="1" x14ac:dyDescent="0.2">
      <c r="B106" s="9" t="s">
        <v>14</v>
      </c>
      <c r="C106" s="64">
        <v>7.3276837798999992</v>
      </c>
      <c r="D106" s="64"/>
      <c r="E106" s="64">
        <v>7.3276837798999992</v>
      </c>
      <c r="F106" s="2"/>
      <c r="G106" s="23"/>
      <c r="H106" s="2"/>
    </row>
    <row r="107" spans="2:9" s="3" customFormat="1" ht="18.95" customHeight="1" x14ac:dyDescent="0.2">
      <c r="B107" s="9" t="s">
        <v>16</v>
      </c>
      <c r="C107" s="64">
        <v>1.0837252615499999</v>
      </c>
      <c r="D107" s="64"/>
      <c r="E107" s="64">
        <v>1.0837252615499999</v>
      </c>
      <c r="F107" s="2"/>
      <c r="G107" s="2"/>
      <c r="H107" s="2"/>
    </row>
    <row r="108" spans="2:9" s="3" customFormat="1" ht="18.95" customHeight="1" x14ac:dyDescent="0.2">
      <c r="B108" s="9" t="s">
        <v>15</v>
      </c>
      <c r="C108" s="64">
        <v>0.62862595774999996</v>
      </c>
      <c r="D108" s="64"/>
      <c r="E108" s="64">
        <v>0.62862595774999996</v>
      </c>
      <c r="F108" s="2"/>
      <c r="G108" s="2"/>
      <c r="H108" s="2"/>
    </row>
    <row r="109" spans="2:9" s="3" customFormat="1" ht="18.95" customHeight="1" x14ac:dyDescent="0.2">
      <c r="B109" s="5" t="s">
        <v>106</v>
      </c>
      <c r="C109" s="63">
        <v>22.037956691700106</v>
      </c>
      <c r="D109" s="63">
        <v>22.220413982102002</v>
      </c>
      <c r="E109" s="63">
        <v>44.258370673802105</v>
      </c>
      <c r="F109" s="2"/>
      <c r="G109" s="2"/>
      <c r="H109" s="2"/>
    </row>
    <row r="110" spans="2:9" ht="18.95" customHeight="1" x14ac:dyDescent="0.2">
      <c r="B110" s="9" t="s">
        <v>10</v>
      </c>
      <c r="C110" s="64">
        <v>15.691958541450004</v>
      </c>
      <c r="D110" s="64">
        <v>6.7897748240000002</v>
      </c>
      <c r="E110" s="64">
        <v>22.481733365450005</v>
      </c>
    </row>
    <row r="111" spans="2:9" ht="18.95" customHeight="1" x14ac:dyDescent="0.2">
      <c r="B111" s="9" t="s">
        <v>11</v>
      </c>
      <c r="C111" s="64">
        <v>3.9431998836501001</v>
      </c>
      <c r="D111" s="64">
        <v>8.8459352865519989</v>
      </c>
      <c r="E111" s="64">
        <v>12.789135170202099</v>
      </c>
    </row>
    <row r="112" spans="2:9" ht="18.95" customHeight="1" x14ac:dyDescent="0.2">
      <c r="B112" s="9" t="s">
        <v>12</v>
      </c>
      <c r="C112" s="64">
        <v>0.39066229475000003</v>
      </c>
      <c r="D112" s="64">
        <v>4.4325658147500002</v>
      </c>
      <c r="E112" s="64">
        <v>4.8232281095000005</v>
      </c>
    </row>
    <row r="113" spans="1:5" ht="18.95" customHeight="1" x14ac:dyDescent="0.2">
      <c r="B113" s="9" t="s">
        <v>54</v>
      </c>
      <c r="C113" s="64"/>
      <c r="D113" s="64">
        <v>2.1521380568000001</v>
      </c>
      <c r="E113" s="64">
        <v>2.1521380568000001</v>
      </c>
    </row>
    <row r="114" spans="1:5" ht="18.95" customHeight="1" x14ac:dyDescent="0.2">
      <c r="B114" s="9" t="s">
        <v>14</v>
      </c>
      <c r="C114" s="64">
        <v>1.6996219421499998</v>
      </c>
      <c r="D114" s="64"/>
      <c r="E114" s="64">
        <v>1.6996219421499998</v>
      </c>
    </row>
    <row r="115" spans="1:5" ht="18.95" customHeight="1" x14ac:dyDescent="0.2">
      <c r="B115" s="9" t="s">
        <v>16</v>
      </c>
      <c r="C115" s="64">
        <v>0.16918493800000001</v>
      </c>
      <c r="D115" s="64"/>
      <c r="E115" s="64">
        <v>0.16918493800000001</v>
      </c>
    </row>
    <row r="116" spans="1:5" ht="18.95" customHeight="1" x14ac:dyDescent="0.2">
      <c r="B116" s="9" t="s">
        <v>17</v>
      </c>
      <c r="C116" s="64">
        <v>0.14332909169999999</v>
      </c>
      <c r="D116" s="64"/>
      <c r="E116" s="64">
        <v>0.14332909169999999</v>
      </c>
    </row>
    <row r="117" spans="1:5" ht="18.95" customHeight="1" x14ac:dyDescent="0.2">
      <c r="B117" s="5" t="s">
        <v>47</v>
      </c>
      <c r="C117" s="63">
        <f>SUM(C93:C101,C103:C108,C110:C116)</f>
        <v>569.19780443759828</v>
      </c>
      <c r="D117" s="63">
        <f>SUM(D93:D101,D103:D108,D110:D116)</f>
        <v>67.968427530252086</v>
      </c>
      <c r="E117" s="63">
        <f>SUM(E93:E101,E103:E108,E110:E116)</f>
        <v>637.16623196785042</v>
      </c>
    </row>
    <row r="118" spans="1:5" ht="18.95" customHeight="1" x14ac:dyDescent="0.2">
      <c r="B118" s="5" t="s">
        <v>47</v>
      </c>
      <c r="C118" s="63">
        <f>SUM(C117,C90,C63,C34)</f>
        <v>3635.9719846977091</v>
      </c>
      <c r="D118" s="63">
        <f>SUM(D117,D90,D63,D34)</f>
        <v>619.55807375039615</v>
      </c>
      <c r="E118" s="63">
        <f>SUM(E117,E90,E63,E34)</f>
        <v>4255.5300584481047</v>
      </c>
    </row>
    <row r="120" spans="1:5" ht="18.95" customHeight="1" x14ac:dyDescent="0.2">
      <c r="A120" s="26" t="s">
        <v>60</v>
      </c>
      <c r="B120" s="10"/>
    </row>
    <row r="121" spans="1:5" ht="18.95" customHeight="1" x14ac:dyDescent="0.2">
      <c r="A121" s="26"/>
      <c r="B121" s="32" t="s">
        <v>72</v>
      </c>
    </row>
    <row r="122" spans="1:5" ht="18.95" customHeight="1" x14ac:dyDescent="0.2">
      <c r="A122" s="27"/>
      <c r="B122" s="28" t="s">
        <v>69</v>
      </c>
    </row>
    <row r="123" spans="1:5" ht="18.95" customHeight="1" x14ac:dyDescent="0.2">
      <c r="A123" s="27"/>
      <c r="B123" s="28" t="s">
        <v>70</v>
      </c>
    </row>
    <row r="124" spans="1:5" ht="18.95" customHeight="1" x14ac:dyDescent="0.2">
      <c r="A124" s="28"/>
      <c r="B124" s="28" t="s">
        <v>71</v>
      </c>
    </row>
    <row r="125" spans="1:5" ht="18.95" customHeight="1" x14ac:dyDescent="0.2">
      <c r="A125" s="28"/>
      <c r="B125" s="28" t="s">
        <v>65</v>
      </c>
    </row>
    <row r="126" spans="1:5" ht="18.95" customHeight="1" x14ac:dyDescent="0.2">
      <c r="A126" s="29"/>
      <c r="B126" s="29"/>
    </row>
    <row r="127" spans="1:5" ht="18.95" customHeight="1" x14ac:dyDescent="0.2">
      <c r="A127" s="29"/>
      <c r="B127" s="29"/>
    </row>
    <row r="128" spans="1:5" ht="18.95" customHeight="1" x14ac:dyDescent="0.2">
      <c r="A128" s="30" t="s">
        <v>64</v>
      </c>
      <c r="B128" s="31"/>
    </row>
  </sheetData>
  <mergeCells count="5">
    <mergeCell ref="B4:B5"/>
    <mergeCell ref="B6:E6"/>
    <mergeCell ref="B35:E35"/>
    <mergeCell ref="B64:E64"/>
    <mergeCell ref="B91:E91"/>
  </mergeCells>
  <hyperlinks>
    <hyperlink ref="A128" location="Index!A1" display="Return to Index Tab"/>
  </hyperlinks>
  <pageMargins left="0.7" right="0.7" top="0.75" bottom="0.75" header="0.3" footer="0.3"/>
  <pageSetup paperSize="8"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B9946"/>
    <pageSetUpPr fitToPage="1"/>
  </sheetPr>
  <dimension ref="A2:K48"/>
  <sheetViews>
    <sheetView showGridLines="0" zoomScale="80" zoomScaleNormal="80" workbookViewId="0">
      <selection activeCell="A2" sqref="A2"/>
    </sheetView>
  </sheetViews>
  <sheetFormatPr defaultRowHeight="18.95" customHeight="1" x14ac:dyDescent="0.2"/>
  <cols>
    <col min="1" max="1" width="12.42578125" style="2" bestFit="1" customWidth="1"/>
    <col min="2" max="2" width="39.28515625" style="2" bestFit="1" customWidth="1"/>
    <col min="3" max="3" width="27.140625" style="33" bestFit="1" customWidth="1"/>
    <col min="4" max="4" width="25.7109375" style="33" customWidth="1"/>
    <col min="5" max="5" width="17.7109375" style="33" customWidth="1"/>
    <col min="6" max="6" width="11.7109375" style="2" bestFit="1" customWidth="1"/>
    <col min="7" max="7" width="14.28515625" style="2" bestFit="1" customWidth="1"/>
    <col min="8" max="8" width="26.28515625" style="2" bestFit="1" customWidth="1"/>
    <col min="9" max="9" width="19.42578125" style="3" customWidth="1"/>
    <col min="10" max="10" width="21.5703125" style="3" bestFit="1" customWidth="1"/>
    <col min="11" max="11" width="12.5703125" style="3" bestFit="1" customWidth="1"/>
    <col min="12" max="12" width="20.28515625" style="2" customWidth="1"/>
    <col min="13" max="16384" width="9.140625" style="2"/>
  </cols>
  <sheetData>
    <row r="2" spans="1:9" ht="18.95" customHeight="1" x14ac:dyDescent="0.2">
      <c r="A2" s="24" t="s">
        <v>73</v>
      </c>
      <c r="B2" s="10" t="s">
        <v>74</v>
      </c>
    </row>
    <row r="4" spans="1:9" ht="39.950000000000003" customHeight="1" x14ac:dyDescent="0.2">
      <c r="B4" s="47"/>
      <c r="C4" s="19" t="s">
        <v>6</v>
      </c>
      <c r="D4" s="19" t="s">
        <v>7</v>
      </c>
      <c r="E4" s="19" t="s">
        <v>52</v>
      </c>
    </row>
    <row r="5" spans="1:9" s="6" customFormat="1" ht="18.95" customHeight="1" x14ac:dyDescent="0.25">
      <c r="B5" s="47"/>
      <c r="C5" s="20" t="s">
        <v>5</v>
      </c>
      <c r="D5" s="20" t="s">
        <v>5</v>
      </c>
      <c r="E5" s="20" t="s">
        <v>5</v>
      </c>
    </row>
    <row r="6" spans="1:9" ht="18.95" customHeight="1" x14ac:dyDescent="0.2">
      <c r="B6" s="52" t="s">
        <v>0</v>
      </c>
      <c r="C6" s="52"/>
      <c r="D6" s="52"/>
      <c r="E6" s="52"/>
    </row>
    <row r="7" spans="1:9" ht="18.95" customHeight="1" x14ac:dyDescent="0.2">
      <c r="B7" s="5" t="s">
        <v>105</v>
      </c>
      <c r="C7" s="63">
        <f>SUM(C8:C18)</f>
        <v>1138.3355655669504</v>
      </c>
      <c r="D7" s="63">
        <f>SUM(D8:D18)</f>
        <v>71.610421441650175</v>
      </c>
      <c r="E7" s="63">
        <f>SUM(E8:E18)</f>
        <v>1209.9459870086007</v>
      </c>
      <c r="G7" s="23"/>
      <c r="H7" s="23"/>
      <c r="I7" s="23"/>
    </row>
    <row r="8" spans="1:9" ht="18.95" customHeight="1" x14ac:dyDescent="0.2">
      <c r="B8" s="9" t="s">
        <v>10</v>
      </c>
      <c r="C8" s="64">
        <v>815.43650331590231</v>
      </c>
      <c r="D8" s="64">
        <v>17.891240344700101</v>
      </c>
      <c r="E8" s="64">
        <v>833.32774366060244</v>
      </c>
      <c r="G8" s="23"/>
    </row>
    <row r="9" spans="1:9" ht="18.95" customHeight="1" x14ac:dyDescent="0.2">
      <c r="B9" s="9" t="s">
        <v>11</v>
      </c>
      <c r="C9" s="64">
        <v>167.71659245824949</v>
      </c>
      <c r="D9" s="64">
        <v>31.989513943899993</v>
      </c>
      <c r="E9" s="64">
        <v>199.70610640214949</v>
      </c>
    </row>
    <row r="10" spans="1:9" ht="18.95" customHeight="1" x14ac:dyDescent="0.2">
      <c r="B10" s="9" t="s">
        <v>12</v>
      </c>
      <c r="C10" s="64">
        <v>53.297792273500008</v>
      </c>
      <c r="D10" s="64">
        <v>11.0025873616</v>
      </c>
      <c r="E10" s="64">
        <v>64.300379635100001</v>
      </c>
    </row>
    <row r="11" spans="1:9" ht="18.95" customHeight="1" x14ac:dyDescent="0.2">
      <c r="B11" s="9" t="s">
        <v>15</v>
      </c>
      <c r="C11" s="64">
        <v>25.65037861115</v>
      </c>
      <c r="D11" s="64">
        <v>8.1260076812001003</v>
      </c>
      <c r="E11" s="64">
        <v>33.776386292350097</v>
      </c>
    </row>
    <row r="12" spans="1:9" ht="18.95" customHeight="1" x14ac:dyDescent="0.2">
      <c r="B12" s="9" t="s">
        <v>54</v>
      </c>
      <c r="C12" s="64">
        <v>26.514071099249598</v>
      </c>
      <c r="D12" s="64"/>
      <c r="E12" s="64">
        <v>26.514071099249598</v>
      </c>
    </row>
    <row r="13" spans="1:9" ht="18.95" customHeight="1" x14ac:dyDescent="0.2">
      <c r="B13" s="9" t="s">
        <v>13</v>
      </c>
      <c r="C13" s="64">
        <v>24.359896036698004</v>
      </c>
      <c r="D13" s="64">
        <v>0.14929636604999999</v>
      </c>
      <c r="E13" s="64">
        <v>24.509192402748003</v>
      </c>
    </row>
    <row r="14" spans="1:9" ht="18.95" customHeight="1" x14ac:dyDescent="0.2">
      <c r="B14" s="9" t="s">
        <v>14</v>
      </c>
      <c r="C14" s="64">
        <v>15.862595960299998</v>
      </c>
      <c r="D14" s="64">
        <v>1.53073371285</v>
      </c>
      <c r="E14" s="64">
        <v>17.393329673149999</v>
      </c>
    </row>
    <row r="15" spans="1:9" ht="18.95" customHeight="1" x14ac:dyDescent="0.2">
      <c r="B15" s="9" t="s">
        <v>17</v>
      </c>
      <c r="C15" s="64">
        <v>4.8025206858010003</v>
      </c>
      <c r="D15" s="64"/>
      <c r="E15" s="64">
        <v>4.8025206858010003</v>
      </c>
    </row>
    <row r="16" spans="1:9" ht="18.95" customHeight="1" x14ac:dyDescent="0.2">
      <c r="B16" s="9" t="s">
        <v>16</v>
      </c>
      <c r="C16" s="64">
        <v>2.7045029949499999</v>
      </c>
      <c r="D16" s="64"/>
      <c r="E16" s="64">
        <v>2.7045029949499999</v>
      </c>
    </row>
    <row r="17" spans="2:9" ht="18.95" customHeight="1" x14ac:dyDescent="0.2">
      <c r="B17" s="9" t="s">
        <v>19</v>
      </c>
      <c r="C17" s="64">
        <v>1.99071213115</v>
      </c>
      <c r="D17" s="64"/>
      <c r="E17" s="64">
        <v>1.99071213115</v>
      </c>
    </row>
    <row r="18" spans="2:9" s="6" customFormat="1" ht="18.95" customHeight="1" x14ac:dyDescent="0.2">
      <c r="B18" s="9" t="s">
        <v>18</v>
      </c>
      <c r="C18" s="64"/>
      <c r="D18" s="64">
        <v>0.92104203134999996</v>
      </c>
      <c r="E18" s="64">
        <v>0.92104203134999996</v>
      </c>
      <c r="I18" s="3"/>
    </row>
    <row r="19" spans="2:9" ht="18.95" customHeight="1" x14ac:dyDescent="0.2">
      <c r="B19" s="5" t="s">
        <v>1</v>
      </c>
      <c r="C19" s="63">
        <f>SUM(C20:C28)</f>
        <v>449.41571213190088</v>
      </c>
      <c r="D19" s="63"/>
      <c r="E19" s="63">
        <f>SUM(E20:E28)</f>
        <v>449.41571213190088</v>
      </c>
      <c r="G19" s="23"/>
    </row>
    <row r="20" spans="2:9" ht="18.95" customHeight="1" x14ac:dyDescent="0.2">
      <c r="B20" s="9" t="s">
        <v>10</v>
      </c>
      <c r="C20" s="64">
        <v>322.54623757975065</v>
      </c>
      <c r="D20" s="64"/>
      <c r="E20" s="64">
        <v>322.54623757975065</v>
      </c>
      <c r="G20" s="23"/>
    </row>
    <row r="21" spans="2:9" ht="18.95" customHeight="1" x14ac:dyDescent="0.2">
      <c r="B21" s="9" t="s">
        <v>11</v>
      </c>
      <c r="C21" s="64">
        <v>46.766865919450211</v>
      </c>
      <c r="D21" s="64"/>
      <c r="E21" s="64">
        <v>46.766865919450211</v>
      </c>
      <c r="G21" s="23"/>
    </row>
    <row r="22" spans="2:9" ht="18.95" customHeight="1" x14ac:dyDescent="0.2">
      <c r="B22" s="9" t="s">
        <v>54</v>
      </c>
      <c r="C22" s="64">
        <v>25.439580175899998</v>
      </c>
      <c r="D22" s="64"/>
      <c r="E22" s="64">
        <v>25.439580175899998</v>
      </c>
      <c r="G22" s="23"/>
    </row>
    <row r="23" spans="2:9" ht="18.95" customHeight="1" x14ac:dyDescent="0.2">
      <c r="B23" s="9" t="s">
        <v>15</v>
      </c>
      <c r="C23" s="64">
        <v>18.18901986685</v>
      </c>
      <c r="D23" s="64"/>
      <c r="E23" s="64">
        <v>18.18901986685</v>
      </c>
      <c r="G23" s="23"/>
    </row>
    <row r="24" spans="2:9" ht="18.95" customHeight="1" x14ac:dyDescent="0.2">
      <c r="B24" s="9" t="s">
        <v>13</v>
      </c>
      <c r="C24" s="64">
        <v>13.125280281149999</v>
      </c>
      <c r="D24" s="64"/>
      <c r="E24" s="64">
        <v>13.125280281149999</v>
      </c>
      <c r="G24" s="23"/>
    </row>
    <row r="25" spans="2:9" ht="18.95" customHeight="1" x14ac:dyDescent="0.2">
      <c r="B25" s="9" t="s">
        <v>12</v>
      </c>
      <c r="C25" s="64">
        <v>7.842714495000001</v>
      </c>
      <c r="D25" s="64"/>
      <c r="E25" s="64">
        <v>7.842714495000001</v>
      </c>
      <c r="G25" s="23"/>
    </row>
    <row r="26" spans="2:9" ht="18.95" customHeight="1" x14ac:dyDescent="0.2">
      <c r="B26" s="9" t="s">
        <v>16</v>
      </c>
      <c r="C26" s="64">
        <v>7.3562938089000003</v>
      </c>
      <c r="D26" s="64"/>
      <c r="E26" s="64">
        <v>7.3562938089000003</v>
      </c>
      <c r="G26" s="23"/>
    </row>
    <row r="27" spans="2:9" ht="18.95" customHeight="1" x14ac:dyDescent="0.2">
      <c r="B27" s="9" t="s">
        <v>17</v>
      </c>
      <c r="C27" s="64">
        <v>6.6334827645500001</v>
      </c>
      <c r="D27" s="64"/>
      <c r="E27" s="64">
        <v>6.6334827645500001</v>
      </c>
      <c r="G27" s="23"/>
    </row>
    <row r="28" spans="2:9" ht="18.95" customHeight="1" x14ac:dyDescent="0.2">
      <c r="B28" s="9" t="s">
        <v>14</v>
      </c>
      <c r="C28" s="64">
        <v>1.51623724035</v>
      </c>
      <c r="D28" s="64"/>
      <c r="E28" s="64">
        <v>1.51623724035</v>
      </c>
      <c r="G28" s="23"/>
    </row>
    <row r="29" spans="2:9" ht="18.95" customHeight="1" x14ac:dyDescent="0.2">
      <c r="B29" s="5" t="s">
        <v>106</v>
      </c>
      <c r="C29" s="63">
        <f>SUM(C30:C38)</f>
        <v>26.573018004049899</v>
      </c>
      <c r="D29" s="63">
        <f>SUM(D30:D38)</f>
        <v>60.080169410750003</v>
      </c>
      <c r="E29" s="63">
        <f>SUM(E30:E38)</f>
        <v>86.653187414799902</v>
      </c>
      <c r="G29" s="23"/>
    </row>
    <row r="30" spans="2:9" ht="18.95" customHeight="1" x14ac:dyDescent="0.2">
      <c r="B30" s="9" t="s">
        <v>10</v>
      </c>
      <c r="C30" s="64">
        <v>20.692928012049801</v>
      </c>
      <c r="D30" s="64">
        <v>19.9171856669</v>
      </c>
      <c r="E30" s="64">
        <v>40.610113678949801</v>
      </c>
      <c r="G30" s="23"/>
    </row>
    <row r="31" spans="2:9" ht="18.95" customHeight="1" x14ac:dyDescent="0.2">
      <c r="B31" s="9" t="s">
        <v>15</v>
      </c>
      <c r="C31" s="64"/>
      <c r="D31" s="64">
        <v>21.042533524249997</v>
      </c>
      <c r="E31" s="64">
        <v>21.042533524249997</v>
      </c>
      <c r="G31" s="23"/>
    </row>
    <row r="32" spans="2:9" ht="18.95" customHeight="1" x14ac:dyDescent="0.2">
      <c r="B32" s="9" t="s">
        <v>11</v>
      </c>
      <c r="C32" s="64">
        <v>3.0937726832001</v>
      </c>
      <c r="D32" s="64">
        <v>10.782122523449999</v>
      </c>
      <c r="E32" s="64">
        <v>13.8758952066501</v>
      </c>
      <c r="G32" s="23"/>
    </row>
    <row r="33" spans="1:5" ht="18.95" customHeight="1" x14ac:dyDescent="0.2">
      <c r="B33" s="9" t="s">
        <v>54</v>
      </c>
      <c r="C33" s="64"/>
      <c r="D33" s="64">
        <v>3.5490477928499997</v>
      </c>
      <c r="E33" s="64">
        <v>3.5490477928499997</v>
      </c>
    </row>
    <row r="34" spans="1:5" ht="18.95" customHeight="1" x14ac:dyDescent="0.2">
      <c r="B34" s="9" t="s">
        <v>12</v>
      </c>
      <c r="C34" s="64">
        <v>0.39656532904999997</v>
      </c>
      <c r="D34" s="64">
        <v>2.5028897780000001</v>
      </c>
      <c r="E34" s="64">
        <v>2.8994551070500001</v>
      </c>
    </row>
    <row r="35" spans="1:5" ht="18.95" customHeight="1" x14ac:dyDescent="0.2">
      <c r="B35" s="9" t="s">
        <v>16</v>
      </c>
      <c r="C35" s="64">
        <v>2.1105080458500001</v>
      </c>
      <c r="D35" s="64"/>
      <c r="E35" s="64">
        <v>2.1105080458500001</v>
      </c>
    </row>
    <row r="36" spans="1:5" ht="18.95" customHeight="1" x14ac:dyDescent="0.2">
      <c r="B36" s="9" t="s">
        <v>14</v>
      </c>
      <c r="C36" s="64">
        <v>0.1359148422</v>
      </c>
      <c r="D36" s="64">
        <v>1.40816692295</v>
      </c>
      <c r="E36" s="64">
        <v>1.5440817651500001</v>
      </c>
    </row>
    <row r="37" spans="1:5" ht="18.95" customHeight="1" x14ac:dyDescent="0.2">
      <c r="B37" s="9" t="s">
        <v>18</v>
      </c>
      <c r="C37" s="64"/>
      <c r="D37" s="64">
        <v>0.87822320234999995</v>
      </c>
      <c r="E37" s="64">
        <v>0.87822320234999995</v>
      </c>
    </row>
    <row r="38" spans="1:5" ht="18.95" customHeight="1" x14ac:dyDescent="0.2">
      <c r="B38" s="9" t="s">
        <v>17</v>
      </c>
      <c r="C38" s="64">
        <v>0.14332909169999999</v>
      </c>
      <c r="D38" s="64"/>
      <c r="E38" s="64">
        <v>0.14332909169999999</v>
      </c>
    </row>
    <row r="39" spans="1:5" s="6" customFormat="1" ht="18.95" customHeight="1" x14ac:dyDescent="0.25">
      <c r="B39" s="5" t="s">
        <v>47</v>
      </c>
      <c r="C39" s="63">
        <f>SUM(C8:C18,C20:C28,C30:C38)</f>
        <v>1614.3242957029015</v>
      </c>
      <c r="D39" s="63">
        <f>SUM(D8:D18,D20:D28,D30:D38)</f>
        <v>131.69059085240016</v>
      </c>
      <c r="E39" s="63">
        <f>SUM(E8:E18,E20:E28,E30:E38)</f>
        <v>1746.0148865553017</v>
      </c>
    </row>
    <row r="41" spans="1:5" ht="18.95" customHeight="1" x14ac:dyDescent="0.2">
      <c r="A41" s="26" t="s">
        <v>60</v>
      </c>
      <c r="B41" s="10"/>
    </row>
    <row r="42" spans="1:5" ht="18.95" customHeight="1" x14ac:dyDescent="0.2">
      <c r="A42" s="27"/>
      <c r="B42" s="28" t="s">
        <v>61</v>
      </c>
    </row>
    <row r="43" spans="1:5" ht="18.95" customHeight="1" x14ac:dyDescent="0.2">
      <c r="A43" s="27"/>
      <c r="B43" s="28" t="s">
        <v>62</v>
      </c>
    </row>
    <row r="44" spans="1:5" ht="18.95" customHeight="1" x14ac:dyDescent="0.2">
      <c r="A44" s="28"/>
      <c r="B44" s="28" t="s">
        <v>63</v>
      </c>
    </row>
    <row r="45" spans="1:5" ht="18.95" customHeight="1" x14ac:dyDescent="0.2">
      <c r="A45" s="28"/>
      <c r="B45" s="28" t="s">
        <v>66</v>
      </c>
    </row>
    <row r="46" spans="1:5" ht="18.95" customHeight="1" x14ac:dyDescent="0.2">
      <c r="A46" s="29"/>
      <c r="B46" s="29"/>
    </row>
    <row r="47" spans="1:5" ht="18.95" customHeight="1" x14ac:dyDescent="0.2">
      <c r="A47" s="29"/>
      <c r="B47" s="29"/>
    </row>
    <row r="48" spans="1:5" ht="18.95" customHeight="1" x14ac:dyDescent="0.2">
      <c r="A48" s="30" t="s">
        <v>64</v>
      </c>
      <c r="B48" s="31"/>
    </row>
  </sheetData>
  <mergeCells count="2">
    <mergeCell ref="B6:E6"/>
    <mergeCell ref="B4:B5"/>
  </mergeCells>
  <hyperlinks>
    <hyperlink ref="A48" location="Index!A1" display="Return to Index Tab"/>
  </hyperlinks>
  <pageMargins left="0.7" right="0.7" top="0.75" bottom="0.75" header="0.3" footer="0.3"/>
  <pageSetup paperSize="9" scale="4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B9946"/>
    <pageSetUpPr fitToPage="1"/>
  </sheetPr>
  <dimension ref="A2:O118"/>
  <sheetViews>
    <sheetView showGridLines="0" zoomScale="80" zoomScaleNormal="80" workbookViewId="0">
      <selection activeCell="A2" sqref="A2"/>
    </sheetView>
  </sheetViews>
  <sheetFormatPr defaultRowHeight="18.95" customHeight="1" x14ac:dyDescent="0.2"/>
  <cols>
    <col min="1" max="1" width="12.42578125" style="2" bestFit="1" customWidth="1"/>
    <col min="2" max="2" width="39.28515625" style="2" bestFit="1" customWidth="1"/>
    <col min="3" max="3" width="27.140625" style="3" bestFit="1" customWidth="1"/>
    <col min="4" max="4" width="25.7109375" style="3" customWidth="1"/>
    <col min="5" max="5" width="17.7109375" style="3" customWidth="1"/>
    <col min="6" max="6" width="11.7109375" style="2" bestFit="1" customWidth="1"/>
    <col min="7" max="7" width="14.28515625" style="2" bestFit="1" customWidth="1"/>
    <col min="8" max="8" width="14" style="2" customWidth="1"/>
    <col min="9" max="9" width="14.28515625" style="2" bestFit="1" customWidth="1"/>
    <col min="10" max="10" width="26.28515625" style="2" bestFit="1" customWidth="1"/>
    <col min="11" max="11" width="15.42578125" style="3" bestFit="1" customWidth="1"/>
    <col min="12" max="12" width="21.5703125" style="3" bestFit="1" customWidth="1"/>
    <col min="13" max="13" width="12.5703125" style="3" bestFit="1" customWidth="1"/>
    <col min="14" max="14" width="18.42578125" style="2" customWidth="1"/>
    <col min="15" max="16384" width="9.140625" style="2"/>
  </cols>
  <sheetData>
    <row r="2" spans="1:5" ht="18.95" customHeight="1" x14ac:dyDescent="0.2">
      <c r="A2" s="24" t="s">
        <v>110</v>
      </c>
      <c r="B2" s="10" t="s">
        <v>57</v>
      </c>
    </row>
    <row r="4" spans="1:5" s="6" customFormat="1" ht="39.950000000000003" customHeight="1" x14ac:dyDescent="0.25">
      <c r="B4" s="47"/>
      <c r="C4" s="19" t="s">
        <v>6</v>
      </c>
      <c r="D4" s="19" t="s">
        <v>7</v>
      </c>
      <c r="E4" s="19" t="s">
        <v>52</v>
      </c>
    </row>
    <row r="5" spans="1:5" s="6" customFormat="1" ht="18.95" customHeight="1" x14ac:dyDescent="0.25">
      <c r="B5" s="47"/>
      <c r="C5" s="20" t="s">
        <v>5</v>
      </c>
      <c r="D5" s="20" t="s">
        <v>5</v>
      </c>
      <c r="E5" s="20" t="s">
        <v>5</v>
      </c>
    </row>
    <row r="6" spans="1:5" ht="18.95" customHeight="1" x14ac:dyDescent="0.2">
      <c r="B6" s="56" t="s">
        <v>0</v>
      </c>
      <c r="C6" s="57"/>
      <c r="D6" s="57"/>
      <c r="E6" s="58"/>
    </row>
    <row r="7" spans="1:5" ht="18.95" customHeight="1" x14ac:dyDescent="0.2">
      <c r="B7" s="53" t="s">
        <v>49</v>
      </c>
      <c r="C7" s="54"/>
      <c r="D7" s="54"/>
      <c r="E7" s="55"/>
    </row>
    <row r="8" spans="1:5" ht="18.95" customHeight="1" x14ac:dyDescent="0.2">
      <c r="B8" s="5" t="s">
        <v>105</v>
      </c>
      <c r="C8" s="63">
        <f>SUM(C9:C17)</f>
        <v>153.17039578335081</v>
      </c>
      <c r="D8" s="63">
        <f t="shared" ref="D8:E8" si="0">SUM(D9:D17)</f>
        <v>3.7825855606999994</v>
      </c>
      <c r="E8" s="63">
        <f t="shared" si="0"/>
        <v>156.95298134405081</v>
      </c>
    </row>
    <row r="9" spans="1:5" ht="18.95" customHeight="1" x14ac:dyDescent="0.2">
      <c r="B9" s="9" t="s">
        <v>10</v>
      </c>
      <c r="C9" s="64">
        <v>93.801901947049998</v>
      </c>
      <c r="D9" s="64"/>
      <c r="E9" s="64">
        <v>93.801901947049998</v>
      </c>
    </row>
    <row r="10" spans="1:5" ht="18.95" customHeight="1" x14ac:dyDescent="0.2">
      <c r="B10" s="9" t="s">
        <v>11</v>
      </c>
      <c r="C10" s="64">
        <v>37.423956993851</v>
      </c>
      <c r="D10" s="64">
        <v>2.3672461840999999</v>
      </c>
      <c r="E10" s="64">
        <v>39.791203177950997</v>
      </c>
    </row>
    <row r="11" spans="1:5" ht="18.95" customHeight="1" x14ac:dyDescent="0.2">
      <c r="B11" s="9" t="s">
        <v>13</v>
      </c>
      <c r="C11" s="64">
        <v>8.3893624550999988</v>
      </c>
      <c r="D11" s="64"/>
      <c r="E11" s="64">
        <v>8.3893624550999988</v>
      </c>
    </row>
    <row r="12" spans="1:5" ht="18.95" customHeight="1" x14ac:dyDescent="0.2">
      <c r="B12" s="9" t="s">
        <v>15</v>
      </c>
      <c r="C12" s="64">
        <v>7.8253283927999995</v>
      </c>
      <c r="D12" s="64">
        <v>0.49429734524999974</v>
      </c>
      <c r="E12" s="64">
        <v>8.3196257380500001</v>
      </c>
    </row>
    <row r="13" spans="1:5" ht="18.95" customHeight="1" x14ac:dyDescent="0.2">
      <c r="B13" s="9" t="s">
        <v>14</v>
      </c>
      <c r="C13" s="64">
        <v>2.3025300698000004</v>
      </c>
      <c r="D13" s="64"/>
      <c r="E13" s="64">
        <v>2.3025300698000004</v>
      </c>
    </row>
    <row r="14" spans="1:5" ht="18.95" customHeight="1" x14ac:dyDescent="0.2">
      <c r="B14" s="9" t="s">
        <v>19</v>
      </c>
      <c r="C14" s="64">
        <v>1.99071213115</v>
      </c>
      <c r="D14" s="64"/>
      <c r="E14" s="64">
        <v>1.99071213115</v>
      </c>
    </row>
    <row r="15" spans="1:5" ht="18.95" customHeight="1" x14ac:dyDescent="0.2">
      <c r="B15" s="9" t="s">
        <v>12</v>
      </c>
      <c r="C15" s="64">
        <v>1.1940477300000001</v>
      </c>
      <c r="D15" s="64"/>
      <c r="E15" s="64">
        <v>1.1940477300000001</v>
      </c>
    </row>
    <row r="16" spans="1:5" ht="18.95" customHeight="1" x14ac:dyDescent="0.2">
      <c r="B16" s="9" t="s">
        <v>18</v>
      </c>
      <c r="C16" s="64"/>
      <c r="D16" s="64">
        <v>0.92104203134999996</v>
      </c>
      <c r="E16" s="64">
        <v>0.92104203134999996</v>
      </c>
    </row>
    <row r="17" spans="2:5" ht="18.95" customHeight="1" x14ac:dyDescent="0.2">
      <c r="B17" s="9" t="s">
        <v>54</v>
      </c>
      <c r="C17" s="64">
        <v>0.24255606359979998</v>
      </c>
      <c r="D17" s="64"/>
      <c r="E17" s="64">
        <v>0.24255606359979998</v>
      </c>
    </row>
    <row r="18" spans="2:5" ht="18.95" customHeight="1" x14ac:dyDescent="0.2">
      <c r="B18" s="5" t="s">
        <v>1</v>
      </c>
      <c r="C18" s="63">
        <f>SUM(C19:C25)</f>
        <v>98.184613213500086</v>
      </c>
      <c r="D18" s="63"/>
      <c r="E18" s="63">
        <f>SUM(E19:E25)</f>
        <v>98.184613213500086</v>
      </c>
    </row>
    <row r="19" spans="2:5" ht="18.95" customHeight="1" x14ac:dyDescent="0.2">
      <c r="B19" s="9" t="s">
        <v>10</v>
      </c>
      <c r="C19" s="64">
        <v>51.223780254100106</v>
      </c>
      <c r="D19" s="64"/>
      <c r="E19" s="64">
        <v>51.223780254100106</v>
      </c>
    </row>
    <row r="20" spans="2:5" ht="18.95" customHeight="1" x14ac:dyDescent="0.2">
      <c r="B20" s="9" t="s">
        <v>54</v>
      </c>
      <c r="C20" s="64">
        <v>25.439580175899998</v>
      </c>
      <c r="D20" s="64"/>
      <c r="E20" s="64">
        <v>25.439580175899998</v>
      </c>
    </row>
    <row r="21" spans="2:5" ht="18.95" customHeight="1" x14ac:dyDescent="0.2">
      <c r="B21" s="9" t="s">
        <v>15</v>
      </c>
      <c r="C21" s="64">
        <v>9.8631927239500001</v>
      </c>
      <c r="D21" s="64"/>
      <c r="E21" s="64">
        <v>9.8631927239500001</v>
      </c>
    </row>
    <row r="22" spans="2:5" ht="18.95" customHeight="1" x14ac:dyDescent="0.2">
      <c r="B22" s="9" t="s">
        <v>16</v>
      </c>
      <c r="C22" s="64">
        <v>5.4771508838499994</v>
      </c>
      <c r="D22" s="64"/>
      <c r="E22" s="64">
        <v>5.4771508838499994</v>
      </c>
    </row>
    <row r="23" spans="2:5" ht="18.95" customHeight="1" x14ac:dyDescent="0.2">
      <c r="B23" s="9" t="s">
        <v>11</v>
      </c>
      <c r="C23" s="64">
        <v>3.3562743826500001</v>
      </c>
      <c r="D23" s="64"/>
      <c r="E23" s="64">
        <v>3.3562743826500001</v>
      </c>
    </row>
    <row r="24" spans="2:5" ht="18.95" customHeight="1" x14ac:dyDescent="0.2">
      <c r="B24" s="9" t="s">
        <v>12</v>
      </c>
      <c r="C24" s="64">
        <v>2.1169333323999999</v>
      </c>
      <c r="D24" s="64"/>
      <c r="E24" s="64">
        <v>2.1169333323999999</v>
      </c>
    </row>
    <row r="25" spans="2:5" ht="18.95" customHeight="1" x14ac:dyDescent="0.2">
      <c r="B25" s="9" t="s">
        <v>13</v>
      </c>
      <c r="C25" s="64">
        <v>0.70770146065000006</v>
      </c>
      <c r="D25" s="64"/>
      <c r="E25" s="64">
        <v>0.70770146065000006</v>
      </c>
    </row>
    <row r="26" spans="2:5" ht="18.95" customHeight="1" x14ac:dyDescent="0.2">
      <c r="B26" s="5" t="s">
        <v>106</v>
      </c>
      <c r="C26" s="63">
        <f>SUM(C27:C31)</f>
        <v>4.6330588188499995</v>
      </c>
      <c r="D26" s="63">
        <f t="shared" ref="D26" si="1">SUM(D27:D31)</f>
        <v>10.500855749500001</v>
      </c>
      <c r="E26" s="63">
        <f>SUM(E27:E31)</f>
        <v>15.133914568350001</v>
      </c>
    </row>
    <row r="27" spans="2:5" ht="18.95" customHeight="1" x14ac:dyDescent="0.2">
      <c r="B27" s="9" t="s">
        <v>10</v>
      </c>
      <c r="C27" s="64">
        <v>2.6917357109999998</v>
      </c>
      <c r="D27" s="64">
        <v>7.2439884308</v>
      </c>
      <c r="E27" s="64">
        <v>9.9357241417999997</v>
      </c>
    </row>
    <row r="28" spans="2:5" ht="18.95" customHeight="1" x14ac:dyDescent="0.2">
      <c r="B28" s="9" t="s">
        <v>16</v>
      </c>
      <c r="C28" s="64">
        <v>1.9413231078500002</v>
      </c>
      <c r="D28" s="64"/>
      <c r="E28" s="64">
        <v>1.9413231078500002</v>
      </c>
    </row>
    <row r="29" spans="2:5" ht="18.95" customHeight="1" x14ac:dyDescent="0.2">
      <c r="B29" s="9" t="s">
        <v>14</v>
      </c>
      <c r="C29" s="64"/>
      <c r="D29" s="64">
        <v>1.40816692295</v>
      </c>
      <c r="E29" s="64">
        <v>1.40816692295</v>
      </c>
    </row>
    <row r="30" spans="2:5" ht="18.95" customHeight="1" x14ac:dyDescent="0.2">
      <c r="B30" s="9" t="s">
        <v>11</v>
      </c>
      <c r="C30" s="64"/>
      <c r="D30" s="64">
        <v>0.97047719339999994</v>
      </c>
      <c r="E30" s="64">
        <v>0.97047719339999994</v>
      </c>
    </row>
    <row r="31" spans="2:5" ht="18.95" customHeight="1" x14ac:dyDescent="0.2">
      <c r="B31" s="9" t="s">
        <v>18</v>
      </c>
      <c r="C31" s="64"/>
      <c r="D31" s="64">
        <v>0.87822320234999995</v>
      </c>
      <c r="E31" s="64">
        <v>0.87822320234999995</v>
      </c>
    </row>
    <row r="32" spans="2:5" ht="18.95" customHeight="1" x14ac:dyDescent="0.2">
      <c r="B32" s="5" t="s">
        <v>47</v>
      </c>
      <c r="C32" s="63">
        <f>SUM(C9:C17,C19:C25,C27:C31)</f>
        <v>255.98806781570093</v>
      </c>
      <c r="D32" s="63">
        <f t="shared" ref="D32:E32" si="2">SUM(D9:D17,D19:D25,D27:D31)</f>
        <v>14.283441310200001</v>
      </c>
      <c r="E32" s="63">
        <f t="shared" si="2"/>
        <v>270.27150912590088</v>
      </c>
    </row>
    <row r="33" spans="2:5" ht="18.95" customHeight="1" x14ac:dyDescent="0.2">
      <c r="B33" s="53" t="s">
        <v>50</v>
      </c>
      <c r="C33" s="54"/>
      <c r="D33" s="54"/>
      <c r="E33" s="55"/>
    </row>
    <row r="34" spans="2:5" ht="18.95" customHeight="1" x14ac:dyDescent="0.2">
      <c r="B34" s="5" t="s">
        <v>105</v>
      </c>
      <c r="C34" s="63">
        <f>SUM(C35:C43)</f>
        <v>571.27778173679962</v>
      </c>
      <c r="D34" s="63">
        <f t="shared" ref="D34:E34" si="3">SUM(D35:D43)</f>
        <v>47.304658825099985</v>
      </c>
      <c r="E34" s="63">
        <f t="shared" si="3"/>
        <v>618.58244056189972</v>
      </c>
    </row>
    <row r="35" spans="2:5" ht="18.95" customHeight="1" x14ac:dyDescent="0.2">
      <c r="B35" s="9" t="s">
        <v>10</v>
      </c>
      <c r="C35" s="64">
        <v>429.78073006964996</v>
      </c>
      <c r="D35" s="64">
        <v>11.789330505149984</v>
      </c>
      <c r="E35" s="64">
        <v>441.57006057479992</v>
      </c>
    </row>
    <row r="36" spans="2:5" ht="18.95" customHeight="1" x14ac:dyDescent="0.2">
      <c r="B36" s="9" t="s">
        <v>11</v>
      </c>
      <c r="C36" s="64">
        <v>61.825299019349814</v>
      </c>
      <c r="D36" s="64">
        <v>22.967277352599996</v>
      </c>
      <c r="E36" s="64">
        <v>84.792576371949806</v>
      </c>
    </row>
    <row r="37" spans="2:5" ht="18.95" customHeight="1" x14ac:dyDescent="0.2">
      <c r="B37" s="9" t="s">
        <v>12</v>
      </c>
      <c r="C37" s="64">
        <v>42.421375786900001</v>
      </c>
      <c r="D37" s="64">
        <v>5.0674720387500001</v>
      </c>
      <c r="E37" s="64">
        <v>47.488847825649998</v>
      </c>
    </row>
    <row r="38" spans="2:5" ht="18.95" customHeight="1" x14ac:dyDescent="0.2">
      <c r="B38" s="9" t="s">
        <v>15</v>
      </c>
      <c r="C38" s="64">
        <v>10.02959955045</v>
      </c>
      <c r="D38" s="64">
        <v>6.3703561411500003</v>
      </c>
      <c r="E38" s="64">
        <v>16.399955691599999</v>
      </c>
    </row>
    <row r="39" spans="2:5" ht="18.95" customHeight="1" x14ac:dyDescent="0.2">
      <c r="B39" s="9" t="s">
        <v>13</v>
      </c>
      <c r="C39" s="64">
        <v>13.034777659149002</v>
      </c>
      <c r="D39" s="64">
        <v>0.14929636604999999</v>
      </c>
      <c r="E39" s="64">
        <v>13.184074025199003</v>
      </c>
    </row>
    <row r="40" spans="2:5" ht="18.95" customHeight="1" x14ac:dyDescent="0.2">
      <c r="B40" s="9" t="s">
        <v>14</v>
      </c>
      <c r="C40" s="64">
        <v>8.6523109429499989</v>
      </c>
      <c r="D40" s="64">
        <v>0.96092642140000006</v>
      </c>
      <c r="E40" s="64">
        <v>9.6132373643499989</v>
      </c>
    </row>
    <row r="41" spans="2:5" ht="18.95" customHeight="1" x14ac:dyDescent="0.2">
      <c r="B41" s="9" t="s">
        <v>17</v>
      </c>
      <c r="C41" s="64">
        <v>3.7998694307010004</v>
      </c>
      <c r="D41" s="64"/>
      <c r="E41" s="64">
        <v>3.7998694307010004</v>
      </c>
    </row>
    <row r="42" spans="2:5" ht="18.95" customHeight="1" x14ac:dyDescent="0.2">
      <c r="B42" s="9" t="s">
        <v>16</v>
      </c>
      <c r="C42" s="64">
        <v>1.6714278653000001</v>
      </c>
      <c r="D42" s="64"/>
      <c r="E42" s="64">
        <v>1.6714278653000001</v>
      </c>
    </row>
    <row r="43" spans="2:5" ht="18.95" customHeight="1" x14ac:dyDescent="0.2">
      <c r="B43" s="9" t="s">
        <v>54</v>
      </c>
      <c r="C43" s="64">
        <v>6.2391412349899998E-2</v>
      </c>
      <c r="D43" s="64"/>
      <c r="E43" s="64">
        <v>6.2391412349899998E-2</v>
      </c>
    </row>
    <row r="44" spans="2:5" ht="18.95" customHeight="1" x14ac:dyDescent="0.2">
      <c r="B44" s="5" t="s">
        <v>1</v>
      </c>
      <c r="C44" s="63">
        <f>SUM(C45:C51)</f>
        <v>188.10113835414987</v>
      </c>
      <c r="D44" s="63"/>
      <c r="E44" s="63">
        <f>SUM(E45:E51)</f>
        <v>188.10113835414987</v>
      </c>
    </row>
    <row r="45" spans="2:5" ht="18.95" customHeight="1" x14ac:dyDescent="0.2">
      <c r="B45" s="9" t="s">
        <v>10</v>
      </c>
      <c r="C45" s="64">
        <v>143.56088935839989</v>
      </c>
      <c r="D45" s="64"/>
      <c r="E45" s="64">
        <v>143.56088935839989</v>
      </c>
    </row>
    <row r="46" spans="2:5" ht="18.95" customHeight="1" x14ac:dyDescent="0.2">
      <c r="B46" s="9" t="s">
        <v>11</v>
      </c>
      <c r="C46" s="64">
        <v>22.122022848749999</v>
      </c>
      <c r="D46" s="64"/>
      <c r="E46" s="64">
        <v>22.122022848749999</v>
      </c>
    </row>
    <row r="47" spans="2:5" ht="18.95" customHeight="1" x14ac:dyDescent="0.2">
      <c r="B47" s="9" t="s">
        <v>13</v>
      </c>
      <c r="C47" s="64">
        <v>8.6554877406500008</v>
      </c>
      <c r="D47" s="64"/>
      <c r="E47" s="64">
        <v>8.6554877406500008</v>
      </c>
    </row>
    <row r="48" spans="2:5" ht="18.95" customHeight="1" x14ac:dyDescent="0.2">
      <c r="B48" s="9" t="s">
        <v>17</v>
      </c>
      <c r="C48" s="64">
        <v>6.6334827645500001</v>
      </c>
      <c r="D48" s="64"/>
      <c r="E48" s="64">
        <v>6.6334827645500001</v>
      </c>
    </row>
    <row r="49" spans="2:5" ht="18.95" customHeight="1" x14ac:dyDescent="0.2">
      <c r="B49" s="9" t="s">
        <v>15</v>
      </c>
      <c r="C49" s="64">
        <v>6.5220091892499994</v>
      </c>
      <c r="D49" s="64"/>
      <c r="E49" s="64">
        <v>6.5220091892499994</v>
      </c>
    </row>
    <row r="50" spans="2:5" ht="18.95" customHeight="1" x14ac:dyDescent="0.2">
      <c r="B50" s="9" t="s">
        <v>12</v>
      </c>
      <c r="C50" s="64">
        <v>0.49731048729999999</v>
      </c>
      <c r="D50" s="64"/>
      <c r="E50" s="64">
        <v>0.49731048729999999</v>
      </c>
    </row>
    <row r="51" spans="2:5" ht="18.95" customHeight="1" x14ac:dyDescent="0.2">
      <c r="B51" s="9" t="s">
        <v>16</v>
      </c>
      <c r="C51" s="64">
        <v>0.10993596525</v>
      </c>
      <c r="D51" s="64"/>
      <c r="E51" s="64">
        <v>0.10993596525</v>
      </c>
    </row>
    <row r="52" spans="2:5" ht="18.95" customHeight="1" x14ac:dyDescent="0.2">
      <c r="B52" s="5" t="s">
        <v>106</v>
      </c>
      <c r="C52" s="63">
        <v>0.77198791239999998</v>
      </c>
      <c r="D52" s="63">
        <f>SUM(D53:D57)</f>
        <v>25.802523285549999</v>
      </c>
      <c r="E52" s="63">
        <f>SUM(E53:E57)</f>
        <v>26.574511197949999</v>
      </c>
    </row>
    <row r="53" spans="2:5" ht="18.95" customHeight="1" x14ac:dyDescent="0.2">
      <c r="B53" s="9" t="s">
        <v>15</v>
      </c>
      <c r="C53" s="64"/>
      <c r="D53" s="64">
        <v>14.0299420176</v>
      </c>
      <c r="E53" s="64">
        <v>14.0299420176</v>
      </c>
    </row>
    <row r="54" spans="2:5" ht="18.95" customHeight="1" x14ac:dyDescent="0.2">
      <c r="B54" s="9" t="s">
        <v>10</v>
      </c>
      <c r="C54" s="64">
        <v>0.77198791239999998</v>
      </c>
      <c r="D54" s="64">
        <v>3.3319387368499997</v>
      </c>
      <c r="E54" s="64">
        <v>4.1039266492499999</v>
      </c>
    </row>
    <row r="55" spans="2:5" ht="18.95" customHeight="1" x14ac:dyDescent="0.2">
      <c r="B55" s="9" t="s">
        <v>54</v>
      </c>
      <c r="C55" s="64"/>
      <c r="D55" s="64">
        <v>3.5490477928499997</v>
      </c>
      <c r="E55" s="64">
        <v>3.5490477928499997</v>
      </c>
    </row>
    <row r="56" spans="2:5" ht="18.95" customHeight="1" x14ac:dyDescent="0.2">
      <c r="B56" s="9" t="s">
        <v>12</v>
      </c>
      <c r="C56" s="64"/>
      <c r="D56" s="64">
        <v>2.5028897780000001</v>
      </c>
      <c r="E56" s="64">
        <v>2.5028897780000001</v>
      </c>
    </row>
    <row r="57" spans="2:5" ht="18.95" customHeight="1" x14ac:dyDescent="0.2">
      <c r="B57" s="9" t="s">
        <v>11</v>
      </c>
      <c r="C57" s="64"/>
      <c r="D57" s="64">
        <v>2.3887049602500001</v>
      </c>
      <c r="E57" s="64">
        <v>2.3887049602500001</v>
      </c>
    </row>
    <row r="58" spans="2:5" ht="18.95" customHeight="1" x14ac:dyDescent="0.2">
      <c r="B58" s="5" t="s">
        <v>47</v>
      </c>
      <c r="C58" s="63">
        <f>SUM(C35:C43,C45:C51,C53:C57)</f>
        <v>760.1509080033494</v>
      </c>
      <c r="D58" s="63">
        <f>SUM(D35:D43,D45:D51,D53:D57)</f>
        <v>73.107182110649987</v>
      </c>
      <c r="E58" s="63">
        <f>SUM(E35:E43,E45:E51,E53:E57)</f>
        <v>833.25809011399951</v>
      </c>
    </row>
    <row r="59" spans="2:5" ht="18.95" customHeight="1" x14ac:dyDescent="0.2">
      <c r="B59" s="53" t="s">
        <v>8</v>
      </c>
      <c r="C59" s="54"/>
      <c r="D59" s="54"/>
      <c r="E59" s="55"/>
    </row>
    <row r="60" spans="2:5" ht="18.95" customHeight="1" x14ac:dyDescent="0.2">
      <c r="B60" s="5" t="s">
        <v>105</v>
      </c>
      <c r="C60" s="63">
        <f>SUM(C61:C68)</f>
        <v>168.2135915313506</v>
      </c>
      <c r="D60" s="63">
        <f t="shared" ref="D60:E60" si="4">SUM(D61:D68)</f>
        <v>9.3894918958500995</v>
      </c>
      <c r="E60" s="63">
        <f t="shared" si="4"/>
        <v>177.60308342720069</v>
      </c>
    </row>
    <row r="61" spans="2:5" ht="18.95" customHeight="1" x14ac:dyDescent="0.2">
      <c r="B61" s="9" t="s">
        <v>10</v>
      </c>
      <c r="C61" s="64">
        <v>104.3011267421019</v>
      </c>
      <c r="D61" s="64">
        <v>1.0541945782500999</v>
      </c>
      <c r="E61" s="64">
        <v>105.355321320352</v>
      </c>
    </row>
    <row r="62" spans="2:5" ht="18.95" customHeight="1" x14ac:dyDescent="0.2">
      <c r="B62" s="9" t="s">
        <v>11</v>
      </c>
      <c r="C62" s="64">
        <v>47.323210866098712</v>
      </c>
      <c r="D62" s="64">
        <v>6.5707773998499999</v>
      </c>
      <c r="E62" s="64">
        <v>53.893988265948714</v>
      </c>
    </row>
    <row r="63" spans="2:5" ht="18.95" customHeight="1" x14ac:dyDescent="0.2">
      <c r="B63" s="9" t="s">
        <v>15</v>
      </c>
      <c r="C63" s="64">
        <v>6.0405206783499992</v>
      </c>
      <c r="D63" s="64">
        <v>1.1947126262999999</v>
      </c>
      <c r="E63" s="64">
        <v>7.2352333046499986</v>
      </c>
    </row>
    <row r="64" spans="2:5" ht="18.95" customHeight="1" x14ac:dyDescent="0.2">
      <c r="B64" s="9" t="s">
        <v>12</v>
      </c>
      <c r="C64" s="64">
        <v>6.4972988502</v>
      </c>
      <c r="D64" s="64"/>
      <c r="E64" s="64">
        <v>6.4972988502</v>
      </c>
    </row>
    <row r="65" spans="2:5" ht="18.95" customHeight="1" x14ac:dyDescent="0.2">
      <c r="B65" s="9" t="s">
        <v>54</v>
      </c>
      <c r="C65" s="64">
        <v>3.0838734488499999</v>
      </c>
      <c r="D65" s="64"/>
      <c r="E65" s="64">
        <v>3.0838734488499999</v>
      </c>
    </row>
    <row r="66" spans="2:5" ht="18.95" customHeight="1" x14ac:dyDescent="0.2">
      <c r="B66" s="9" t="s">
        <v>14</v>
      </c>
      <c r="C66" s="64">
        <v>0.31517969504999999</v>
      </c>
      <c r="D66" s="64">
        <v>0.56980729144999998</v>
      </c>
      <c r="E66" s="64">
        <v>0.88498698649999996</v>
      </c>
    </row>
    <row r="67" spans="2:5" ht="18.95" customHeight="1" x14ac:dyDescent="0.2">
      <c r="B67" s="9" t="s">
        <v>17</v>
      </c>
      <c r="C67" s="64">
        <v>0.51839970125000001</v>
      </c>
      <c r="D67" s="64"/>
      <c r="E67" s="64">
        <v>0.51839970125000001</v>
      </c>
    </row>
    <row r="68" spans="2:5" ht="18.95" customHeight="1" x14ac:dyDescent="0.2">
      <c r="B68" s="9" t="s">
        <v>13</v>
      </c>
      <c r="C68" s="64">
        <v>0.13398154944999999</v>
      </c>
      <c r="D68" s="64"/>
      <c r="E68" s="64">
        <v>0.13398154944999999</v>
      </c>
    </row>
    <row r="69" spans="2:5" ht="18.95" customHeight="1" x14ac:dyDescent="0.2">
      <c r="B69" s="5" t="s">
        <v>1</v>
      </c>
      <c r="C69" s="63">
        <f>SUM(C70:C76)</f>
        <v>62.077697326300708</v>
      </c>
      <c r="D69" s="63"/>
      <c r="E69" s="63">
        <f>SUM(E70:E76)</f>
        <v>62.077697326300708</v>
      </c>
    </row>
    <row r="70" spans="2:5" ht="18.95" customHeight="1" x14ac:dyDescent="0.2">
      <c r="B70" s="9" t="s">
        <v>10</v>
      </c>
      <c r="C70" s="64">
        <v>36.777652883800492</v>
      </c>
      <c r="D70" s="64"/>
      <c r="E70" s="64">
        <v>36.777652883800492</v>
      </c>
    </row>
    <row r="71" spans="2:5" ht="18.95" customHeight="1" x14ac:dyDescent="0.2">
      <c r="B71" s="9" t="s">
        <v>11</v>
      </c>
      <c r="C71" s="64">
        <v>17.681776769750204</v>
      </c>
      <c r="D71" s="64"/>
      <c r="E71" s="64">
        <v>17.681776769750204</v>
      </c>
    </row>
    <row r="72" spans="2:5" ht="18.95" customHeight="1" x14ac:dyDescent="0.2">
      <c r="B72" s="9" t="s">
        <v>12</v>
      </c>
      <c r="C72" s="64">
        <v>5.2284706753000005</v>
      </c>
      <c r="D72" s="64"/>
      <c r="E72" s="64">
        <v>5.2284706753000005</v>
      </c>
    </row>
    <row r="73" spans="2:5" ht="18.95" customHeight="1" x14ac:dyDescent="0.2">
      <c r="B73" s="9" t="s">
        <v>15</v>
      </c>
      <c r="C73" s="64">
        <v>1.1751919958999999</v>
      </c>
      <c r="D73" s="64"/>
      <c r="E73" s="64">
        <v>1.1751919958999999</v>
      </c>
    </row>
    <row r="74" spans="2:5" ht="18.95" customHeight="1" x14ac:dyDescent="0.2">
      <c r="B74" s="9" t="s">
        <v>16</v>
      </c>
      <c r="C74" s="64">
        <v>0.68548169825000005</v>
      </c>
      <c r="D74" s="64"/>
      <c r="E74" s="64">
        <v>0.68548169825000005</v>
      </c>
    </row>
    <row r="75" spans="2:5" ht="18.95" customHeight="1" x14ac:dyDescent="0.2">
      <c r="B75" s="9" t="s">
        <v>14</v>
      </c>
      <c r="C75" s="64">
        <v>0.40449208035000001</v>
      </c>
      <c r="D75" s="64"/>
      <c r="E75" s="64">
        <v>0.40449208035000001</v>
      </c>
    </row>
    <row r="76" spans="2:5" ht="18.95" customHeight="1" x14ac:dyDescent="0.2">
      <c r="B76" s="9" t="s">
        <v>13</v>
      </c>
      <c r="C76" s="64">
        <v>0.12463122295</v>
      </c>
      <c r="D76" s="64"/>
      <c r="E76" s="64">
        <v>0.12463122295</v>
      </c>
    </row>
    <row r="77" spans="2:5" ht="18.95" customHeight="1" x14ac:dyDescent="0.2">
      <c r="B77" s="5" t="s">
        <v>106</v>
      </c>
      <c r="C77" s="63">
        <f>SUM(C78:C81)</f>
        <v>6.0267164277998013</v>
      </c>
      <c r="D77" s="63">
        <f t="shared" ref="D77:E77" si="5">SUM(D78:D81)</f>
        <v>16.833577369450001</v>
      </c>
      <c r="E77" s="63">
        <f t="shared" si="5"/>
        <v>22.860293797249799</v>
      </c>
    </row>
    <row r="78" spans="2:5" ht="18.95" customHeight="1" x14ac:dyDescent="0.2">
      <c r="B78" s="9" t="s">
        <v>11</v>
      </c>
      <c r="C78" s="64">
        <v>1.3772646889</v>
      </c>
      <c r="D78" s="64">
        <v>7.2695021875500005</v>
      </c>
      <c r="E78" s="64">
        <v>8.6467668764500001</v>
      </c>
    </row>
    <row r="79" spans="2:5" ht="18.95" customHeight="1" x14ac:dyDescent="0.2">
      <c r="B79" s="9" t="s">
        <v>15</v>
      </c>
      <c r="C79" s="64"/>
      <c r="D79" s="64">
        <v>7.0125915066500006</v>
      </c>
      <c r="E79" s="64">
        <v>7.0125915066500006</v>
      </c>
    </row>
    <row r="80" spans="2:5" ht="18.95" customHeight="1" x14ac:dyDescent="0.2">
      <c r="B80" s="9" t="s">
        <v>10</v>
      </c>
      <c r="C80" s="64">
        <v>4.2528864098498005</v>
      </c>
      <c r="D80" s="64">
        <v>2.5514836752500001</v>
      </c>
      <c r="E80" s="64">
        <v>6.8043700850998006</v>
      </c>
    </row>
    <row r="81" spans="2:15" ht="18.95" customHeight="1" x14ac:dyDescent="0.2">
      <c r="B81" s="9" t="s">
        <v>12</v>
      </c>
      <c r="C81" s="64">
        <v>0.39656532904999997</v>
      </c>
      <c r="D81" s="64"/>
      <c r="E81" s="64">
        <v>0.39656532904999997</v>
      </c>
    </row>
    <row r="82" spans="2:15" ht="18.95" customHeight="1" x14ac:dyDescent="0.2">
      <c r="B82" s="5" t="s">
        <v>47</v>
      </c>
      <c r="C82" s="63">
        <f>SUM(C61:C68,C70:C76,C78:C81)</f>
        <v>236.31800528545108</v>
      </c>
      <c r="D82" s="63">
        <f t="shared" ref="D82:E82" si="6">SUM(D61:D68,D70:D76,D78:D81)</f>
        <v>26.223069265300101</v>
      </c>
      <c r="E82" s="63">
        <f t="shared" si="6"/>
        <v>262.5410745507512</v>
      </c>
    </row>
    <row r="83" spans="2:15" ht="18.95" customHeight="1" x14ac:dyDescent="0.2">
      <c r="B83" s="53" t="s">
        <v>9</v>
      </c>
      <c r="C83" s="54"/>
      <c r="D83" s="54"/>
      <c r="E83" s="55"/>
    </row>
    <row r="84" spans="2:15" ht="18.95" customHeight="1" x14ac:dyDescent="0.2">
      <c r="B84" s="5" t="s">
        <v>105</v>
      </c>
      <c r="C84" s="63">
        <f>SUM(C85:C93)</f>
        <v>245.67379651544977</v>
      </c>
      <c r="D84" s="63">
        <f t="shared" ref="D84:E84" si="7">SUM(D85:D93)</f>
        <v>11.133685160000098</v>
      </c>
      <c r="E84" s="63">
        <f t="shared" si="7"/>
        <v>256.80748167544988</v>
      </c>
      <c r="G84" s="23"/>
      <c r="H84" s="23"/>
      <c r="I84" s="23"/>
    </row>
    <row r="85" spans="2:15" ht="18.95" customHeight="1" x14ac:dyDescent="0.2">
      <c r="B85" s="9" t="s">
        <v>10</v>
      </c>
      <c r="C85" s="64">
        <v>187.55274455710088</v>
      </c>
      <c r="D85" s="64">
        <v>5.0477152613000005</v>
      </c>
      <c r="E85" s="64">
        <v>192.60045981840088</v>
      </c>
      <c r="G85" s="23"/>
      <c r="H85" s="23"/>
      <c r="I85" s="23"/>
    </row>
    <row r="86" spans="2:15" ht="18.95" customHeight="1" x14ac:dyDescent="0.2">
      <c r="B86" s="9" t="s">
        <v>54</v>
      </c>
      <c r="C86" s="64">
        <v>23.125250174449899</v>
      </c>
      <c r="D86" s="64"/>
      <c r="E86" s="64">
        <v>23.125250174449899</v>
      </c>
      <c r="G86" s="23"/>
      <c r="H86" s="23"/>
      <c r="I86" s="23"/>
    </row>
    <row r="87" spans="2:15" ht="18.95" customHeight="1" x14ac:dyDescent="0.2">
      <c r="B87" s="9" t="s">
        <v>11</v>
      </c>
      <c r="C87" s="64">
        <v>21.14412557895</v>
      </c>
      <c r="D87" s="64">
        <v>8.4213007350000008E-2</v>
      </c>
      <c r="E87" s="64">
        <v>21.228338586300001</v>
      </c>
      <c r="G87" s="23"/>
    </row>
    <row r="88" spans="2:15" s="6" customFormat="1" ht="18.95" customHeight="1" x14ac:dyDescent="0.2">
      <c r="B88" s="9" t="s">
        <v>12</v>
      </c>
      <c r="C88" s="64">
        <v>3.1850699063999999</v>
      </c>
      <c r="D88" s="64">
        <v>5.9351153228499998</v>
      </c>
      <c r="E88" s="64">
        <v>9.1201852292499996</v>
      </c>
      <c r="G88" s="23"/>
      <c r="J88" s="2"/>
      <c r="K88" s="3"/>
      <c r="L88" s="3"/>
      <c r="M88" s="3"/>
      <c r="N88" s="2"/>
      <c r="O88" s="2"/>
    </row>
    <row r="89" spans="2:15" s="6" customFormat="1" ht="18.95" customHeight="1" x14ac:dyDescent="0.2">
      <c r="B89" s="9" t="s">
        <v>14</v>
      </c>
      <c r="C89" s="64">
        <v>4.5925752524999996</v>
      </c>
      <c r="D89" s="64"/>
      <c r="E89" s="64">
        <v>4.5925752524999996</v>
      </c>
      <c r="G89" s="23"/>
      <c r="J89" s="2"/>
      <c r="K89" s="3"/>
      <c r="L89" s="3"/>
      <c r="M89" s="3"/>
      <c r="N89" s="2"/>
      <c r="O89" s="2"/>
    </row>
    <row r="90" spans="2:15" ht="18.95" customHeight="1" x14ac:dyDescent="0.2">
      <c r="B90" s="9" t="s">
        <v>13</v>
      </c>
      <c r="C90" s="64">
        <v>2.8017743729989997</v>
      </c>
      <c r="D90" s="64"/>
      <c r="E90" s="64">
        <v>2.8017743729989997</v>
      </c>
      <c r="G90" s="23"/>
    </row>
    <row r="91" spans="2:15" ht="18.95" customHeight="1" x14ac:dyDescent="0.2">
      <c r="B91" s="9" t="s">
        <v>15</v>
      </c>
      <c r="C91" s="64">
        <v>1.7549299895499999</v>
      </c>
      <c r="D91" s="64">
        <v>6.6641568500100001E-2</v>
      </c>
      <c r="E91" s="64">
        <v>1.8215715580501</v>
      </c>
      <c r="G91" s="23"/>
    </row>
    <row r="92" spans="2:15" ht="18.95" customHeight="1" x14ac:dyDescent="0.2">
      <c r="B92" s="9" t="s">
        <v>16</v>
      </c>
      <c r="C92" s="64">
        <v>1.03307512965</v>
      </c>
      <c r="D92" s="64"/>
      <c r="E92" s="64">
        <v>1.03307512965</v>
      </c>
      <c r="G92" s="23"/>
    </row>
    <row r="93" spans="2:15" ht="18.95" customHeight="1" x14ac:dyDescent="0.2">
      <c r="B93" s="9" t="s">
        <v>17</v>
      </c>
      <c r="C93" s="64">
        <v>0.48425155385000002</v>
      </c>
      <c r="D93" s="64"/>
      <c r="E93" s="64">
        <v>0.48425155385000002</v>
      </c>
      <c r="G93" s="23"/>
    </row>
    <row r="94" spans="2:15" ht="18.95" customHeight="1" x14ac:dyDescent="0.2">
      <c r="B94" s="5" t="s">
        <v>1</v>
      </c>
      <c r="C94" s="63">
        <f>SUM(C95:C100)</f>
        <v>101.05226323794999</v>
      </c>
      <c r="D94" s="63"/>
      <c r="E94" s="63">
        <f>SUM(E95:E100)</f>
        <v>101.05226323794999</v>
      </c>
      <c r="F94" s="23"/>
      <c r="G94" s="23"/>
      <c r="H94" s="23"/>
      <c r="I94" s="23"/>
    </row>
    <row r="95" spans="2:15" ht="18.95" customHeight="1" x14ac:dyDescent="0.2">
      <c r="B95" s="9" t="s">
        <v>10</v>
      </c>
      <c r="C95" s="64">
        <v>90.983915083449986</v>
      </c>
      <c r="D95" s="64"/>
      <c r="E95" s="64">
        <v>90.983915083449986</v>
      </c>
      <c r="G95" s="23"/>
      <c r="I95" s="23"/>
    </row>
    <row r="96" spans="2:15" ht="18.95" customHeight="1" x14ac:dyDescent="0.2">
      <c r="B96" s="9" t="s">
        <v>13</v>
      </c>
      <c r="C96" s="64">
        <v>3.6374598569000001</v>
      </c>
      <c r="D96" s="64"/>
      <c r="E96" s="64">
        <v>3.6374598569000001</v>
      </c>
    </row>
    <row r="97" spans="1:13" ht="18.95" customHeight="1" x14ac:dyDescent="0.2">
      <c r="B97" s="9" t="s">
        <v>11</v>
      </c>
      <c r="C97" s="64">
        <v>3.6067919182999999</v>
      </c>
      <c r="D97" s="64"/>
      <c r="E97" s="64">
        <v>3.6067919182999999</v>
      </c>
    </row>
    <row r="98" spans="1:13" ht="18.95" customHeight="1" x14ac:dyDescent="0.2">
      <c r="B98" s="9" t="s">
        <v>14</v>
      </c>
      <c r="C98" s="64">
        <v>1.1117451599999999</v>
      </c>
      <c r="D98" s="64"/>
      <c r="E98" s="64">
        <v>1.1117451599999999</v>
      </c>
    </row>
    <row r="99" spans="1:13" ht="18.95" customHeight="1" x14ac:dyDescent="0.2">
      <c r="B99" s="9" t="s">
        <v>16</v>
      </c>
      <c r="C99" s="64">
        <v>1.0837252615499999</v>
      </c>
      <c r="D99" s="64"/>
      <c r="E99" s="64">
        <v>1.0837252615499999</v>
      </c>
    </row>
    <row r="100" spans="1:13" ht="18.95" customHeight="1" x14ac:dyDescent="0.2">
      <c r="B100" s="9" t="s">
        <v>15</v>
      </c>
      <c r="C100" s="64">
        <v>0.62862595774999996</v>
      </c>
      <c r="D100" s="64"/>
      <c r="E100" s="64">
        <v>0.62862595774999996</v>
      </c>
    </row>
    <row r="101" spans="1:13" ht="18.95" customHeight="1" x14ac:dyDescent="0.2">
      <c r="B101" s="5" t="s">
        <v>106</v>
      </c>
      <c r="C101" s="63">
        <f>SUM(C102:C106)</f>
        <v>15.141254845000102</v>
      </c>
      <c r="D101" s="63">
        <f t="shared" ref="D101:E101" si="8">SUM(D102:D106)</f>
        <v>6.9432130062500006</v>
      </c>
      <c r="E101" s="63">
        <f t="shared" si="8"/>
        <v>22.084467851250103</v>
      </c>
    </row>
    <row r="102" spans="1:13" ht="18.95" customHeight="1" x14ac:dyDescent="0.2">
      <c r="B102" s="9" t="s">
        <v>10</v>
      </c>
      <c r="C102" s="64">
        <v>12.976317978800001</v>
      </c>
      <c r="D102" s="64">
        <v>6.7897748240000002</v>
      </c>
      <c r="E102" s="64">
        <v>19.766092802800003</v>
      </c>
    </row>
    <row r="103" spans="1:13" ht="18.95" customHeight="1" x14ac:dyDescent="0.2">
      <c r="B103" s="9" t="s">
        <v>11</v>
      </c>
      <c r="C103" s="64">
        <v>1.7165079943001</v>
      </c>
      <c r="D103" s="64">
        <v>0.15343818225</v>
      </c>
      <c r="E103" s="64">
        <v>1.8699461765501</v>
      </c>
    </row>
    <row r="104" spans="1:13" ht="18.95" customHeight="1" x14ac:dyDescent="0.2">
      <c r="B104" s="9" t="s">
        <v>16</v>
      </c>
      <c r="C104" s="64">
        <v>0.16918493800000001</v>
      </c>
      <c r="D104" s="64"/>
      <c r="E104" s="64">
        <v>0.16918493800000001</v>
      </c>
    </row>
    <row r="105" spans="1:13" ht="18.95" customHeight="1" x14ac:dyDescent="0.2">
      <c r="B105" s="9" t="s">
        <v>17</v>
      </c>
      <c r="C105" s="64">
        <v>0.14332909169999999</v>
      </c>
      <c r="D105" s="64"/>
      <c r="E105" s="64">
        <v>0.14332909169999999</v>
      </c>
    </row>
    <row r="106" spans="1:13" ht="18.95" customHeight="1" x14ac:dyDescent="0.2">
      <c r="B106" s="9" t="s">
        <v>14</v>
      </c>
      <c r="C106" s="64">
        <v>0.1359148422</v>
      </c>
      <c r="D106" s="64"/>
      <c r="E106" s="64">
        <v>0.1359148422</v>
      </c>
    </row>
    <row r="107" spans="1:13" ht="18.95" customHeight="1" x14ac:dyDescent="0.2">
      <c r="B107" s="5" t="s">
        <v>47</v>
      </c>
      <c r="C107" s="63">
        <f>SUM(C95:C100,C102:C106,C85:C93)</f>
        <v>361.8673145983999</v>
      </c>
      <c r="D107" s="63">
        <f>SUM(D95:D100,D102:D106,D85:D93)</f>
        <v>18.0768981662501</v>
      </c>
      <c r="E107" s="63">
        <f>SUM(E95:E100,E102:E106,E85:E93)</f>
        <v>379.94421276464999</v>
      </c>
    </row>
    <row r="108" spans="1:13" ht="18.95" customHeight="1" x14ac:dyDescent="0.2">
      <c r="B108" s="5" t="s">
        <v>46</v>
      </c>
      <c r="C108" s="63">
        <f>SUM(C107,C82,C58,C32)</f>
        <v>1614.3242957029015</v>
      </c>
      <c r="D108" s="63">
        <f t="shared" ref="D108" si="9">SUM(D107,D82,D58,D32)</f>
        <v>131.69059085240019</v>
      </c>
      <c r="E108" s="63">
        <f>SUM(E107,E82,E58,E32)</f>
        <v>1746.0148865553015</v>
      </c>
    </row>
    <row r="110" spans="1:13" ht="18.95" customHeight="1" x14ac:dyDescent="0.2">
      <c r="A110" s="26" t="s">
        <v>60</v>
      </c>
      <c r="B110" s="10"/>
      <c r="I110" s="3"/>
      <c r="J110" s="3"/>
      <c r="L110" s="2"/>
      <c r="M110" s="2"/>
    </row>
    <row r="111" spans="1:13" ht="18.95" customHeight="1" x14ac:dyDescent="0.2">
      <c r="A111" s="26"/>
      <c r="B111" s="32" t="s">
        <v>72</v>
      </c>
      <c r="I111" s="3"/>
      <c r="J111" s="3"/>
      <c r="L111" s="2"/>
      <c r="M111" s="2"/>
    </row>
    <row r="112" spans="1:13" ht="18.95" customHeight="1" x14ac:dyDescent="0.2">
      <c r="A112" s="27"/>
      <c r="B112" s="28" t="s">
        <v>69</v>
      </c>
      <c r="I112" s="3"/>
      <c r="J112" s="3"/>
      <c r="L112" s="2"/>
      <c r="M112" s="2"/>
    </row>
    <row r="113" spans="1:13" ht="18.95" customHeight="1" x14ac:dyDescent="0.2">
      <c r="A113" s="27"/>
      <c r="B113" s="28" t="s">
        <v>70</v>
      </c>
      <c r="I113" s="3"/>
      <c r="J113" s="3"/>
      <c r="L113" s="2"/>
      <c r="M113" s="2"/>
    </row>
    <row r="114" spans="1:13" ht="18.95" customHeight="1" x14ac:dyDescent="0.2">
      <c r="A114" s="28"/>
      <c r="B114" s="28" t="s">
        <v>71</v>
      </c>
      <c r="I114" s="3"/>
      <c r="J114" s="3"/>
      <c r="L114" s="2"/>
      <c r="M114" s="2"/>
    </row>
    <row r="115" spans="1:13" ht="18.95" customHeight="1" x14ac:dyDescent="0.2">
      <c r="A115" s="28"/>
      <c r="B115" s="28" t="s">
        <v>65</v>
      </c>
      <c r="I115" s="3"/>
      <c r="J115" s="3"/>
      <c r="L115" s="2"/>
      <c r="M115" s="2"/>
    </row>
    <row r="116" spans="1:13" ht="18.95" customHeight="1" x14ac:dyDescent="0.2">
      <c r="A116" s="29"/>
      <c r="B116" s="29"/>
      <c r="I116" s="3"/>
      <c r="J116" s="3"/>
      <c r="L116" s="2"/>
      <c r="M116" s="2"/>
    </row>
    <row r="117" spans="1:13" ht="18.95" customHeight="1" x14ac:dyDescent="0.2">
      <c r="A117" s="29"/>
      <c r="B117" s="29"/>
      <c r="I117" s="3"/>
      <c r="J117" s="3"/>
      <c r="L117" s="2"/>
      <c r="M117" s="2"/>
    </row>
    <row r="118" spans="1:13" ht="18.95" customHeight="1" x14ac:dyDescent="0.2">
      <c r="A118" s="30" t="s">
        <v>64</v>
      </c>
      <c r="B118" s="31"/>
      <c r="I118" s="3"/>
      <c r="J118" s="3"/>
      <c r="L118" s="2"/>
      <c r="M118" s="2"/>
    </row>
  </sheetData>
  <mergeCells count="6">
    <mergeCell ref="B83:E83"/>
    <mergeCell ref="B4:B5"/>
    <mergeCell ref="B6:E6"/>
    <mergeCell ref="B7:E7"/>
    <mergeCell ref="B33:E33"/>
    <mergeCell ref="B59:E59"/>
  </mergeCells>
  <hyperlinks>
    <hyperlink ref="A118" location="Index!A1" display="Return to Index Tab"/>
  </hyperlinks>
  <pageMargins left="0.7" right="0.7" top="0.75" bottom="0.75" header="0.3" footer="0.3"/>
  <pageSetup paperSize="8" scale="49" orientation="portrait" r:id="rId1"/>
  <ignoredErrors>
    <ignoredError sqref="C4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B4E83"/>
    <pageSetUpPr fitToPage="1"/>
  </sheetPr>
  <dimension ref="A2:K46"/>
  <sheetViews>
    <sheetView showGridLines="0" zoomScale="80" zoomScaleNormal="80" workbookViewId="0">
      <selection activeCell="A2" sqref="A2"/>
    </sheetView>
  </sheetViews>
  <sheetFormatPr defaultRowHeight="18.95" customHeight="1" x14ac:dyDescent="0.2"/>
  <cols>
    <col min="1" max="1" width="13.7109375" style="2" customWidth="1"/>
    <col min="2" max="2" width="39.28515625" style="2" bestFit="1" customWidth="1"/>
    <col min="3" max="3" width="27.140625" style="3" bestFit="1" customWidth="1"/>
    <col min="4" max="4" width="25.7109375" style="3" customWidth="1"/>
    <col min="5" max="5" width="17.7109375" style="3" customWidth="1"/>
    <col min="6" max="6" width="11.7109375" style="2" bestFit="1" customWidth="1"/>
    <col min="7" max="7" width="14.28515625" style="2" bestFit="1" customWidth="1"/>
    <col min="8" max="8" width="26.28515625" style="2" bestFit="1" customWidth="1"/>
    <col min="9" max="9" width="15.42578125" style="3" bestFit="1" customWidth="1"/>
    <col min="10" max="10" width="21.5703125" style="3" bestFit="1" customWidth="1"/>
    <col min="11" max="11" width="12.5703125" style="3" bestFit="1" customWidth="1"/>
    <col min="12" max="16384" width="9.140625" style="2"/>
  </cols>
  <sheetData>
    <row r="2" spans="1:9" ht="18.95" customHeight="1" x14ac:dyDescent="0.2">
      <c r="A2" s="24" t="s">
        <v>76</v>
      </c>
      <c r="B2" s="10" t="s">
        <v>75</v>
      </c>
    </row>
    <row r="4" spans="1:9" ht="39.950000000000003" customHeight="1" x14ac:dyDescent="0.2">
      <c r="B4" s="47"/>
      <c r="C4" s="19" t="s">
        <v>6</v>
      </c>
      <c r="D4" s="19" t="s">
        <v>7</v>
      </c>
      <c r="E4" s="19" t="s">
        <v>52</v>
      </c>
    </row>
    <row r="5" spans="1:9" ht="18.95" customHeight="1" x14ac:dyDescent="0.2">
      <c r="B5" s="47"/>
      <c r="C5" s="20" t="s">
        <v>5</v>
      </c>
      <c r="D5" s="20" t="s">
        <v>5</v>
      </c>
      <c r="E5" s="20" t="s">
        <v>5</v>
      </c>
    </row>
    <row r="6" spans="1:9" ht="18.95" customHeight="1" x14ac:dyDescent="0.2">
      <c r="B6" s="59" t="s">
        <v>2</v>
      </c>
      <c r="C6" s="59"/>
      <c r="D6" s="59"/>
      <c r="E6" s="59"/>
    </row>
    <row r="7" spans="1:9" ht="18.95" customHeight="1" x14ac:dyDescent="0.2">
      <c r="B7" s="5" t="s">
        <v>105</v>
      </c>
      <c r="C7" s="65">
        <v>1441.808560234304</v>
      </c>
      <c r="D7" s="65">
        <v>258.98710487239299</v>
      </c>
      <c r="E7" s="65">
        <v>1700.795665106697</v>
      </c>
      <c r="G7" s="23"/>
      <c r="H7" s="23"/>
      <c r="I7" s="23"/>
    </row>
    <row r="8" spans="1:9" s="6" customFormat="1" ht="18.95" customHeight="1" x14ac:dyDescent="0.25">
      <c r="B8" s="66" t="s">
        <v>11</v>
      </c>
      <c r="C8" s="67">
        <v>715.82025137055098</v>
      </c>
      <c r="D8" s="67">
        <v>209.67749424869402</v>
      </c>
      <c r="E8" s="67">
        <v>925.49774561924505</v>
      </c>
    </row>
    <row r="9" spans="1:9" s="6" customFormat="1" ht="18.95" customHeight="1" x14ac:dyDescent="0.25">
      <c r="B9" s="66" t="s">
        <v>10</v>
      </c>
      <c r="C9" s="67">
        <v>326.06255939155102</v>
      </c>
      <c r="D9" s="67">
        <v>3.2985829867500001</v>
      </c>
      <c r="E9" s="67">
        <v>329.361142378301</v>
      </c>
    </row>
    <row r="10" spans="1:9" ht="18.95" customHeight="1" x14ac:dyDescent="0.2">
      <c r="B10" s="66" t="s">
        <v>12</v>
      </c>
      <c r="C10" s="67">
        <v>228.31364846915113</v>
      </c>
      <c r="D10" s="67">
        <v>26.082600859450004</v>
      </c>
      <c r="E10" s="67">
        <v>254.39624932860113</v>
      </c>
    </row>
    <row r="11" spans="1:9" ht="18.95" customHeight="1" x14ac:dyDescent="0.2">
      <c r="B11" s="66" t="s">
        <v>15</v>
      </c>
      <c r="C11" s="67">
        <v>49.81885498010071</v>
      </c>
      <c r="D11" s="67">
        <v>16.206208399398999</v>
      </c>
      <c r="E11" s="67">
        <v>66.025063379499713</v>
      </c>
    </row>
    <row r="12" spans="1:9" ht="18.95" customHeight="1" x14ac:dyDescent="0.2">
      <c r="B12" s="66" t="s">
        <v>13</v>
      </c>
      <c r="C12" s="67">
        <v>45.189771485450194</v>
      </c>
      <c r="D12" s="67">
        <v>2.0366398661499998</v>
      </c>
      <c r="E12" s="67">
        <v>47.226411351600191</v>
      </c>
    </row>
    <row r="13" spans="1:9" ht="18.95" customHeight="1" x14ac:dyDescent="0.2">
      <c r="B13" s="66" t="s">
        <v>54</v>
      </c>
      <c r="C13" s="67">
        <v>39.894099113650107</v>
      </c>
      <c r="D13" s="67">
        <v>0.48138135404999999</v>
      </c>
      <c r="E13" s="67">
        <v>40.375480467700108</v>
      </c>
    </row>
    <row r="14" spans="1:9" ht="18.95" customHeight="1" x14ac:dyDescent="0.2">
      <c r="B14" s="66" t="s">
        <v>14</v>
      </c>
      <c r="C14" s="67">
        <v>28.237405009699597</v>
      </c>
      <c r="D14" s="67">
        <v>0.25514277204999997</v>
      </c>
      <c r="E14" s="67">
        <v>28.492547781749597</v>
      </c>
    </row>
    <row r="15" spans="1:9" ht="18.95" customHeight="1" x14ac:dyDescent="0.2">
      <c r="B15" s="66" t="s">
        <v>16</v>
      </c>
      <c r="C15" s="67">
        <v>5.5698509902000746</v>
      </c>
      <c r="D15" s="67"/>
      <c r="E15" s="67">
        <v>5.5698509902000746</v>
      </c>
    </row>
    <row r="16" spans="1:9" ht="18.95" customHeight="1" x14ac:dyDescent="0.2">
      <c r="B16" s="66" t="s">
        <v>17</v>
      </c>
      <c r="C16" s="67">
        <v>2.9021194239501003</v>
      </c>
      <c r="D16" s="67">
        <v>0.94905438585000002</v>
      </c>
      <c r="E16" s="67">
        <v>3.8511738098001</v>
      </c>
    </row>
    <row r="17" spans="2:9" ht="18.95" customHeight="1" x14ac:dyDescent="0.2">
      <c r="B17" s="5" t="s">
        <v>1</v>
      </c>
      <c r="C17" s="65">
        <v>197.62833922530177</v>
      </c>
      <c r="D17" s="65"/>
      <c r="E17" s="65">
        <v>197.62833922530177</v>
      </c>
      <c r="I17" s="23"/>
    </row>
    <row r="18" spans="2:9" ht="18.95" customHeight="1" x14ac:dyDescent="0.2">
      <c r="B18" s="66" t="s">
        <v>10</v>
      </c>
      <c r="C18" s="67">
        <v>76.751253172851975</v>
      </c>
      <c r="D18" s="67"/>
      <c r="E18" s="67">
        <v>76.751253172851975</v>
      </c>
    </row>
    <row r="19" spans="2:9" ht="18.95" customHeight="1" x14ac:dyDescent="0.2">
      <c r="B19" s="66" t="s">
        <v>11</v>
      </c>
      <c r="C19" s="67">
        <v>52.293766662548805</v>
      </c>
      <c r="D19" s="67"/>
      <c r="E19" s="67">
        <v>52.293766662548805</v>
      </c>
    </row>
    <row r="20" spans="2:9" ht="18.95" customHeight="1" x14ac:dyDescent="0.2">
      <c r="B20" s="66" t="s">
        <v>12</v>
      </c>
      <c r="C20" s="67">
        <v>41.722024381300002</v>
      </c>
      <c r="D20" s="67"/>
      <c r="E20" s="67">
        <v>41.722024381300002</v>
      </c>
    </row>
    <row r="21" spans="2:9" ht="18.95" customHeight="1" x14ac:dyDescent="0.2">
      <c r="B21" s="66" t="s">
        <v>13</v>
      </c>
      <c r="C21" s="67">
        <v>14.359949795701</v>
      </c>
      <c r="D21" s="67"/>
      <c r="E21" s="67">
        <v>14.359949795701</v>
      </c>
    </row>
    <row r="22" spans="2:9" ht="18.95" customHeight="1" x14ac:dyDescent="0.2">
      <c r="B22" s="66" t="s">
        <v>14</v>
      </c>
      <c r="C22" s="67">
        <v>6.2159386198999993</v>
      </c>
      <c r="D22" s="67"/>
      <c r="E22" s="67">
        <v>6.2159386198999993</v>
      </c>
    </row>
    <row r="23" spans="2:9" ht="18.95" customHeight="1" x14ac:dyDescent="0.2">
      <c r="B23" s="66" t="s">
        <v>16</v>
      </c>
      <c r="C23" s="67">
        <v>1.9901204472</v>
      </c>
      <c r="D23" s="67"/>
      <c r="E23" s="67">
        <v>1.9901204472</v>
      </c>
    </row>
    <row r="24" spans="2:9" ht="18.95" customHeight="1" x14ac:dyDescent="0.2">
      <c r="B24" s="66" t="s">
        <v>15</v>
      </c>
      <c r="C24" s="67">
        <v>1.9285885649000001</v>
      </c>
      <c r="D24" s="67"/>
      <c r="E24" s="67">
        <v>1.9285885649000001</v>
      </c>
    </row>
    <row r="25" spans="2:9" ht="18.95" customHeight="1" x14ac:dyDescent="0.2">
      <c r="B25" s="66" t="s">
        <v>54</v>
      </c>
      <c r="C25" s="67">
        <v>1.8992436715000001</v>
      </c>
      <c r="D25" s="67"/>
      <c r="E25" s="67">
        <v>1.8992436715000001</v>
      </c>
    </row>
    <row r="26" spans="2:9" ht="18.95" customHeight="1" x14ac:dyDescent="0.2">
      <c r="B26" s="66" t="s">
        <v>17</v>
      </c>
      <c r="C26" s="67">
        <v>0.46745390939999998</v>
      </c>
      <c r="D26" s="67"/>
      <c r="E26" s="67">
        <v>0.46745390939999998</v>
      </c>
    </row>
    <row r="27" spans="2:9" ht="18.95" customHeight="1" x14ac:dyDescent="0.2">
      <c r="B27" s="5" t="s">
        <v>106</v>
      </c>
      <c r="C27" s="65">
        <v>8.5760799909499994</v>
      </c>
      <c r="D27" s="65">
        <v>125.6885489330529</v>
      </c>
      <c r="E27" s="65">
        <v>134.26462892400292</v>
      </c>
      <c r="I27" s="23"/>
    </row>
    <row r="28" spans="2:9" ht="18.95" customHeight="1" x14ac:dyDescent="0.2">
      <c r="B28" s="66" t="s">
        <v>11</v>
      </c>
      <c r="C28" s="67">
        <v>4.6667646728000003</v>
      </c>
      <c r="D28" s="67">
        <v>69.530035543853202</v>
      </c>
      <c r="E28" s="67">
        <v>74.196800216653202</v>
      </c>
    </row>
    <row r="29" spans="2:9" ht="18.95" customHeight="1" x14ac:dyDescent="0.2">
      <c r="B29" s="66" t="s">
        <v>12</v>
      </c>
      <c r="C29" s="67">
        <v>0.39066229475000003</v>
      </c>
      <c r="D29" s="67">
        <v>30.551414130449999</v>
      </c>
      <c r="E29" s="67">
        <v>30.9420764252</v>
      </c>
    </row>
    <row r="30" spans="2:9" ht="18.95" customHeight="1" x14ac:dyDescent="0.2">
      <c r="B30" s="66" t="s">
        <v>18</v>
      </c>
      <c r="C30" s="67"/>
      <c r="D30" s="67">
        <v>14.033424210749999</v>
      </c>
      <c r="E30" s="67">
        <v>14.033424210749999</v>
      </c>
    </row>
    <row r="31" spans="2:9" ht="18.95" customHeight="1" x14ac:dyDescent="0.2">
      <c r="B31" s="66" t="s">
        <v>15</v>
      </c>
      <c r="C31" s="67"/>
      <c r="D31" s="67">
        <v>6.3615614051500016</v>
      </c>
      <c r="E31" s="67">
        <v>6.3615614051500016</v>
      </c>
    </row>
    <row r="32" spans="2:9" ht="18.95" customHeight="1" x14ac:dyDescent="0.2">
      <c r="B32" s="66" t="s">
        <v>10</v>
      </c>
      <c r="C32" s="67">
        <v>3.2323502420999999</v>
      </c>
      <c r="D32" s="67">
        <v>2.0449343105996998</v>
      </c>
      <c r="E32" s="67">
        <v>5.2772845526996992</v>
      </c>
    </row>
    <row r="33" spans="1:5" ht="18.95" customHeight="1" x14ac:dyDescent="0.2">
      <c r="B33" s="66" t="s">
        <v>54</v>
      </c>
      <c r="C33" s="67"/>
      <c r="D33" s="67">
        <v>2.1521380568000001</v>
      </c>
      <c r="E33" s="67">
        <v>2.1521380568000001</v>
      </c>
    </row>
    <row r="34" spans="1:5" ht="18.95" customHeight="1" x14ac:dyDescent="0.2">
      <c r="B34" s="66" t="s">
        <v>14</v>
      </c>
      <c r="C34" s="67">
        <v>0.28630278129999998</v>
      </c>
      <c r="D34" s="67">
        <v>0.32964718274999999</v>
      </c>
      <c r="E34" s="67">
        <v>0.61594996404999991</v>
      </c>
    </row>
    <row r="35" spans="1:5" ht="18.95" customHeight="1" x14ac:dyDescent="0.2">
      <c r="B35" s="66" t="s">
        <v>13</v>
      </c>
      <c r="C35" s="67"/>
      <c r="D35" s="67">
        <v>0.48398805070000001</v>
      </c>
      <c r="E35" s="67">
        <v>0.48398805070000001</v>
      </c>
    </row>
    <row r="36" spans="1:5" ht="18.95" customHeight="1" x14ac:dyDescent="0.2">
      <c r="B36" s="66" t="s">
        <v>17</v>
      </c>
      <c r="C36" s="67"/>
      <c r="D36" s="67">
        <v>0.20140604200000001</v>
      </c>
      <c r="E36" s="67">
        <v>0.20140604200000001</v>
      </c>
    </row>
    <row r="37" spans="1:5" ht="18.95" customHeight="1" x14ac:dyDescent="0.2">
      <c r="B37" s="5" t="s">
        <v>47</v>
      </c>
      <c r="C37" s="65">
        <f>SUM(C8:C16,C18:C26,C28:C36)</f>
        <v>1648.0129794505556</v>
      </c>
      <c r="D37" s="65">
        <f t="shared" ref="D37:E37" si="0">SUM(D8:D16,D18:D26,D28:D36)</f>
        <v>384.6756538054459</v>
      </c>
      <c r="E37" s="65">
        <f t="shared" si="0"/>
        <v>2032.6886332560014</v>
      </c>
    </row>
    <row r="39" spans="1:5" ht="18.95" customHeight="1" x14ac:dyDescent="0.2">
      <c r="A39" s="26" t="s">
        <v>60</v>
      </c>
      <c r="B39" s="10"/>
      <c r="C39" s="33"/>
      <c r="D39" s="33"/>
      <c r="E39" s="33"/>
    </row>
    <row r="40" spans="1:5" ht="18.95" customHeight="1" x14ac:dyDescent="0.2">
      <c r="A40" s="27"/>
      <c r="B40" s="28" t="s">
        <v>61</v>
      </c>
      <c r="C40" s="33"/>
      <c r="D40" s="33"/>
      <c r="E40" s="33"/>
    </row>
    <row r="41" spans="1:5" ht="18.95" customHeight="1" x14ac:dyDescent="0.2">
      <c r="A41" s="27"/>
      <c r="B41" s="28" t="s">
        <v>62</v>
      </c>
      <c r="C41" s="33"/>
      <c r="D41" s="33"/>
      <c r="E41" s="33"/>
    </row>
    <row r="42" spans="1:5" ht="18.95" customHeight="1" x14ac:dyDescent="0.2">
      <c r="A42" s="28"/>
      <c r="B42" s="28" t="s">
        <v>63</v>
      </c>
      <c r="C42" s="33"/>
      <c r="D42" s="33"/>
      <c r="E42" s="33"/>
    </row>
    <row r="43" spans="1:5" ht="18.95" customHeight="1" x14ac:dyDescent="0.2">
      <c r="A43" s="28"/>
      <c r="B43" s="28" t="s">
        <v>66</v>
      </c>
      <c r="C43" s="33"/>
      <c r="D43" s="33"/>
      <c r="E43" s="33"/>
    </row>
    <row r="44" spans="1:5" ht="18.95" customHeight="1" x14ac:dyDescent="0.2">
      <c r="A44" s="29"/>
      <c r="B44" s="29"/>
      <c r="C44" s="33"/>
      <c r="D44" s="33"/>
      <c r="E44" s="33"/>
    </row>
    <row r="45" spans="1:5" ht="18.95" customHeight="1" x14ac:dyDescent="0.2">
      <c r="A45" s="29"/>
      <c r="B45" s="29"/>
      <c r="C45" s="33"/>
      <c r="D45" s="33"/>
      <c r="E45" s="33"/>
    </row>
    <row r="46" spans="1:5" ht="18.95" customHeight="1" x14ac:dyDescent="0.2">
      <c r="A46" s="30" t="s">
        <v>64</v>
      </c>
      <c r="B46" s="31"/>
      <c r="C46" s="33"/>
      <c r="D46" s="33"/>
      <c r="E46" s="33"/>
    </row>
  </sheetData>
  <mergeCells count="2">
    <mergeCell ref="B4:B5"/>
    <mergeCell ref="B6:E6"/>
  </mergeCells>
  <hyperlinks>
    <hyperlink ref="A46" location="Index!A1" display="Return to Index Tab"/>
  </hyperlinks>
  <pageMargins left="0.7" right="0.7" top="0.75" bottom="0.75" header="0.3" footer="0.3"/>
  <pageSetup paperSize="9" scale="4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B4E83"/>
    <pageSetUpPr fitToPage="1"/>
  </sheetPr>
  <dimension ref="A2:K114"/>
  <sheetViews>
    <sheetView showGridLines="0" zoomScale="80" zoomScaleNormal="80" workbookViewId="0">
      <selection activeCell="A2" sqref="A2"/>
    </sheetView>
  </sheetViews>
  <sheetFormatPr defaultRowHeight="18.95" customHeight="1" x14ac:dyDescent="0.2"/>
  <cols>
    <col min="1" max="1" width="13.7109375" style="2" customWidth="1"/>
    <col min="2" max="2" width="39.28515625" style="2" bestFit="1" customWidth="1"/>
    <col min="3" max="3" width="27.140625" style="3" bestFit="1" customWidth="1"/>
    <col min="4" max="4" width="25.7109375" style="3" customWidth="1"/>
    <col min="5" max="5" width="17.7109375" style="3" customWidth="1"/>
    <col min="6" max="6" width="11.7109375" style="2" bestFit="1" customWidth="1"/>
    <col min="7" max="7" width="14.28515625" style="2" bestFit="1" customWidth="1"/>
    <col min="8" max="8" width="26.42578125" style="2" bestFit="1" customWidth="1"/>
    <col min="9" max="9" width="15.5703125" style="3" bestFit="1" customWidth="1"/>
    <col min="10" max="10" width="21.7109375" style="3" bestFit="1" customWidth="1"/>
    <col min="11" max="11" width="17" style="3" bestFit="1" customWidth="1"/>
    <col min="12" max="16384" width="9.140625" style="2"/>
  </cols>
  <sheetData>
    <row r="2" spans="1:11" ht="18.95" customHeight="1" x14ac:dyDescent="0.2">
      <c r="A2" s="24" t="s">
        <v>78</v>
      </c>
      <c r="B2" s="10" t="s">
        <v>77</v>
      </c>
    </row>
    <row r="4" spans="1:11" ht="39.950000000000003" customHeight="1" x14ac:dyDescent="0.2">
      <c r="B4" s="47"/>
      <c r="C4" s="19" t="s">
        <v>6</v>
      </c>
      <c r="D4" s="19" t="s">
        <v>7</v>
      </c>
      <c r="E4" s="19" t="s">
        <v>52</v>
      </c>
    </row>
    <row r="5" spans="1:11" ht="18.95" customHeight="1" x14ac:dyDescent="0.2">
      <c r="B5" s="47"/>
      <c r="C5" s="20" t="s">
        <v>5</v>
      </c>
      <c r="D5" s="20" t="s">
        <v>5</v>
      </c>
      <c r="E5" s="20" t="s">
        <v>5</v>
      </c>
    </row>
    <row r="6" spans="1:11" ht="18.95" customHeight="1" x14ac:dyDescent="0.2">
      <c r="B6" s="59" t="s">
        <v>2</v>
      </c>
      <c r="C6" s="59"/>
      <c r="D6" s="59"/>
      <c r="E6" s="59"/>
    </row>
    <row r="7" spans="1:11" ht="18.95" customHeight="1" x14ac:dyDescent="0.2">
      <c r="B7" s="60" t="s">
        <v>49</v>
      </c>
      <c r="C7" s="60"/>
      <c r="D7" s="60"/>
      <c r="E7" s="60"/>
    </row>
    <row r="8" spans="1:11" ht="18.95" customHeight="1" x14ac:dyDescent="0.2">
      <c r="B8" s="5" t="s">
        <v>105</v>
      </c>
      <c r="C8" s="65">
        <f>SUM(C9:C16)</f>
        <v>238.56646504700015</v>
      </c>
      <c r="D8" s="65">
        <f>SUM(D9:D16)</f>
        <v>19.637611184550099</v>
      </c>
      <c r="E8" s="65">
        <f>SUM(E9:E16)</f>
        <v>258.20407623155018</v>
      </c>
    </row>
    <row r="9" spans="1:11" ht="18.95" customHeight="1" x14ac:dyDescent="0.2">
      <c r="B9" s="66" t="s">
        <v>11</v>
      </c>
      <c r="C9" s="67">
        <v>97.013078867650989</v>
      </c>
      <c r="D9" s="67">
        <v>8.8440166930000004</v>
      </c>
      <c r="E9" s="67">
        <v>105.85709556065099</v>
      </c>
    </row>
    <row r="10" spans="1:11" ht="18.95" customHeight="1" x14ac:dyDescent="0.2">
      <c r="B10" s="66" t="s">
        <v>12</v>
      </c>
      <c r="C10" s="67">
        <v>72.697629971400104</v>
      </c>
      <c r="D10" s="67"/>
      <c r="E10" s="67">
        <v>72.697629971400104</v>
      </c>
    </row>
    <row r="11" spans="1:11" ht="18.95" customHeight="1" x14ac:dyDescent="0.2">
      <c r="B11" s="66" t="s">
        <v>10</v>
      </c>
      <c r="C11" s="67">
        <v>41.058537905249999</v>
      </c>
      <c r="D11" s="67">
        <v>1.20320016001E-2</v>
      </c>
      <c r="E11" s="67">
        <v>41.070569906850096</v>
      </c>
    </row>
    <row r="12" spans="1:11" ht="18.95" customHeight="1" x14ac:dyDescent="0.2">
      <c r="B12" s="66" t="s">
        <v>13</v>
      </c>
      <c r="C12" s="67">
        <v>14.441554420548998</v>
      </c>
      <c r="D12" s="67"/>
      <c r="E12" s="67">
        <v>14.441554420548998</v>
      </c>
    </row>
    <row r="13" spans="1:11" ht="18.95" customHeight="1" x14ac:dyDescent="0.2">
      <c r="B13" s="66" t="s">
        <v>15</v>
      </c>
      <c r="C13" s="67">
        <v>1.5211234136</v>
      </c>
      <c r="D13" s="67">
        <v>10.281543694550001</v>
      </c>
      <c r="E13" s="67">
        <v>11.802667108150001</v>
      </c>
    </row>
    <row r="14" spans="1:11" ht="18.95" customHeight="1" x14ac:dyDescent="0.2">
      <c r="B14" s="66" t="s">
        <v>14</v>
      </c>
      <c r="C14" s="67">
        <v>10.682905930000002</v>
      </c>
      <c r="D14" s="67">
        <v>1.8637441349999999E-2</v>
      </c>
      <c r="E14" s="67">
        <v>10.701543371350002</v>
      </c>
    </row>
    <row r="15" spans="1:11" ht="18.95" customHeight="1" x14ac:dyDescent="0.2">
      <c r="B15" s="66" t="s">
        <v>16</v>
      </c>
      <c r="C15" s="67">
        <v>1.15163453855</v>
      </c>
      <c r="D15" s="67"/>
      <c r="E15" s="67">
        <v>1.15163453855</v>
      </c>
    </row>
    <row r="16" spans="1:11" ht="18.95" customHeight="1" x14ac:dyDescent="0.2">
      <c r="B16" s="66" t="s">
        <v>54</v>
      </c>
      <c r="C16" s="67"/>
      <c r="D16" s="67">
        <v>0.48138135404999999</v>
      </c>
      <c r="E16" s="67">
        <v>0.48138135404999999</v>
      </c>
      <c r="I16" s="2"/>
      <c r="J16" s="2"/>
      <c r="K16" s="2"/>
    </row>
    <row r="17" spans="2:11" ht="18.95" customHeight="1" x14ac:dyDescent="0.2">
      <c r="B17" s="5" t="s">
        <v>1</v>
      </c>
      <c r="C17" s="65">
        <f>SUM(C18:C24)</f>
        <v>63.696960978050001</v>
      </c>
      <c r="D17" s="65"/>
      <c r="E17" s="65">
        <f>SUM(E18:E24)</f>
        <v>63.696960978050001</v>
      </c>
      <c r="I17" s="2"/>
      <c r="J17" s="2"/>
      <c r="K17" s="2"/>
    </row>
    <row r="18" spans="2:11" ht="18.95" customHeight="1" x14ac:dyDescent="0.2">
      <c r="B18" s="66" t="s">
        <v>12</v>
      </c>
      <c r="C18" s="67">
        <v>38.885014350500001</v>
      </c>
      <c r="D18" s="67"/>
      <c r="E18" s="67">
        <v>38.885014350500001</v>
      </c>
      <c r="I18" s="2"/>
      <c r="J18" s="2"/>
      <c r="K18" s="2"/>
    </row>
    <row r="19" spans="2:11" ht="18.95" customHeight="1" x14ac:dyDescent="0.2">
      <c r="B19" s="66" t="s">
        <v>10</v>
      </c>
      <c r="C19" s="67">
        <v>9.0295235405500005</v>
      </c>
      <c r="D19" s="67"/>
      <c r="E19" s="67">
        <v>9.0295235405500005</v>
      </c>
    </row>
    <row r="20" spans="2:11" ht="18.95" customHeight="1" x14ac:dyDescent="0.2">
      <c r="B20" s="66" t="s">
        <v>13</v>
      </c>
      <c r="C20" s="67">
        <v>6.837018036501</v>
      </c>
      <c r="D20" s="67"/>
      <c r="E20" s="67">
        <v>6.837018036501</v>
      </c>
    </row>
    <row r="21" spans="2:11" ht="18.95" customHeight="1" x14ac:dyDescent="0.2">
      <c r="B21" s="66" t="s">
        <v>11</v>
      </c>
      <c r="C21" s="67">
        <v>5.1648551007989987</v>
      </c>
      <c r="D21" s="67"/>
      <c r="E21" s="67">
        <v>5.1648551007989987</v>
      </c>
    </row>
    <row r="22" spans="2:11" ht="18.95" customHeight="1" x14ac:dyDescent="0.2">
      <c r="B22" s="66" t="s">
        <v>54</v>
      </c>
      <c r="C22" s="67">
        <v>1.8992436715000001</v>
      </c>
      <c r="D22" s="67"/>
      <c r="E22" s="67">
        <v>1.8992436715000001</v>
      </c>
    </row>
    <row r="23" spans="2:11" ht="18.95" customHeight="1" x14ac:dyDescent="0.2">
      <c r="B23" s="66" t="s">
        <v>16</v>
      </c>
      <c r="C23" s="67">
        <v>1.12594194685</v>
      </c>
      <c r="D23" s="67"/>
      <c r="E23" s="67">
        <v>1.12594194685</v>
      </c>
    </row>
    <row r="24" spans="2:11" ht="18.95" customHeight="1" x14ac:dyDescent="0.2">
      <c r="B24" s="66" t="s">
        <v>15</v>
      </c>
      <c r="C24" s="67">
        <v>0.75536433135000003</v>
      </c>
      <c r="D24" s="67"/>
      <c r="E24" s="67">
        <v>0.75536433135000003</v>
      </c>
    </row>
    <row r="25" spans="2:11" ht="18.95" customHeight="1" x14ac:dyDescent="0.2">
      <c r="B25" s="5" t="s">
        <v>106</v>
      </c>
      <c r="C25" s="65">
        <v>0.55001985320000002</v>
      </c>
      <c r="D25" s="65">
        <f>SUM(D26:D30)</f>
        <v>23.7853679807498</v>
      </c>
      <c r="E25" s="65">
        <f>SUM(E26:E30)</f>
        <v>24.335387833949799</v>
      </c>
    </row>
    <row r="26" spans="2:11" ht="18.95" customHeight="1" x14ac:dyDescent="0.2">
      <c r="B26" s="66" t="s">
        <v>18</v>
      </c>
      <c r="C26" s="67"/>
      <c r="D26" s="67">
        <v>14.033424210749999</v>
      </c>
      <c r="E26" s="67">
        <v>14.033424210749999</v>
      </c>
    </row>
    <row r="27" spans="2:11" ht="18.95" customHeight="1" x14ac:dyDescent="0.2">
      <c r="B27" s="66" t="s">
        <v>11</v>
      </c>
      <c r="C27" s="67"/>
      <c r="D27" s="67">
        <v>8.6094473235001026</v>
      </c>
      <c r="E27" s="67">
        <v>8.6094473235001026</v>
      </c>
    </row>
    <row r="28" spans="2:11" ht="18.95" customHeight="1" x14ac:dyDescent="0.2">
      <c r="B28" s="66" t="s">
        <v>10</v>
      </c>
      <c r="C28" s="67">
        <v>0.55001985320000002</v>
      </c>
      <c r="D28" s="67">
        <v>0.19122326969969999</v>
      </c>
      <c r="E28" s="67">
        <v>0.74124312289970007</v>
      </c>
    </row>
    <row r="29" spans="2:11" ht="18.95" customHeight="1" x14ac:dyDescent="0.2">
      <c r="B29" s="66" t="s">
        <v>13</v>
      </c>
      <c r="C29" s="67"/>
      <c r="D29" s="67">
        <v>0.48398805070000001</v>
      </c>
      <c r="E29" s="67">
        <v>0.48398805070000001</v>
      </c>
    </row>
    <row r="30" spans="2:11" ht="18.95" customHeight="1" x14ac:dyDescent="0.2">
      <c r="B30" s="66" t="s">
        <v>12</v>
      </c>
      <c r="C30" s="67"/>
      <c r="D30" s="67">
        <v>0.4672851261</v>
      </c>
      <c r="E30" s="67">
        <v>0.4672851261</v>
      </c>
    </row>
    <row r="31" spans="2:11" ht="18.95" customHeight="1" x14ac:dyDescent="0.2">
      <c r="B31" s="5" t="s">
        <v>47</v>
      </c>
      <c r="C31" s="65">
        <f>SUM(C18:C24,C26:C30,C9:C16)</f>
        <v>302.81344587825004</v>
      </c>
      <c r="D31" s="65">
        <f t="shared" ref="D31:E31" si="0">SUM(D18:D24,D26:D30,D9:D16)</f>
        <v>43.4229791652999</v>
      </c>
      <c r="E31" s="65">
        <f t="shared" si="0"/>
        <v>346.23642504354996</v>
      </c>
    </row>
    <row r="32" spans="2:11" ht="18.95" customHeight="1" x14ac:dyDescent="0.2">
      <c r="B32" s="60" t="s">
        <v>51</v>
      </c>
      <c r="C32" s="60"/>
      <c r="D32" s="60"/>
      <c r="E32" s="60"/>
    </row>
    <row r="33" spans="2:5" ht="18.95" customHeight="1" x14ac:dyDescent="0.2">
      <c r="B33" s="5" t="s">
        <v>105</v>
      </c>
      <c r="C33" s="65">
        <f>SUM(C34:C41)</f>
        <v>768.15399316130424</v>
      </c>
      <c r="D33" s="65">
        <f t="shared" ref="D33:E33" si="1">SUM(D34:D41)</f>
        <v>97.223533432249013</v>
      </c>
      <c r="E33" s="65">
        <f t="shared" si="1"/>
        <v>865.3775265935534</v>
      </c>
    </row>
    <row r="34" spans="2:5" ht="18.95" customHeight="1" x14ac:dyDescent="0.2">
      <c r="B34" s="66" t="s">
        <v>11</v>
      </c>
      <c r="C34" s="67">
        <v>416.82817905505152</v>
      </c>
      <c r="D34" s="67">
        <v>90.914368777199016</v>
      </c>
      <c r="E34" s="67">
        <v>507.74254783225052</v>
      </c>
    </row>
    <row r="35" spans="2:5" ht="18.95" customHeight="1" x14ac:dyDescent="0.2">
      <c r="B35" s="66" t="s">
        <v>10</v>
      </c>
      <c r="C35" s="67">
        <v>175.04960762520125</v>
      </c>
      <c r="D35" s="67">
        <v>2.2355321203500003</v>
      </c>
      <c r="E35" s="67">
        <v>177.28513974555125</v>
      </c>
    </row>
    <row r="36" spans="2:5" ht="18.95" customHeight="1" x14ac:dyDescent="0.2">
      <c r="B36" s="66" t="s">
        <v>12</v>
      </c>
      <c r="C36" s="67">
        <v>92.909158002099986</v>
      </c>
      <c r="D36" s="67">
        <v>2.0224028544500001</v>
      </c>
      <c r="E36" s="67">
        <v>94.931560856549993</v>
      </c>
    </row>
    <row r="37" spans="2:5" ht="18.95" customHeight="1" x14ac:dyDescent="0.2">
      <c r="B37" s="66" t="s">
        <v>54</v>
      </c>
      <c r="C37" s="67">
        <v>29.8754586489</v>
      </c>
      <c r="D37" s="67"/>
      <c r="E37" s="67">
        <v>29.8754586489</v>
      </c>
    </row>
    <row r="38" spans="2:5" ht="18.95" customHeight="1" x14ac:dyDescent="0.2">
      <c r="B38" s="66" t="s">
        <v>15</v>
      </c>
      <c r="C38" s="67">
        <v>22.192309951399999</v>
      </c>
      <c r="D38" s="67">
        <v>1.8147243495500001</v>
      </c>
      <c r="E38" s="67">
        <v>24.00703430095</v>
      </c>
    </row>
    <row r="39" spans="2:5" ht="18.95" customHeight="1" x14ac:dyDescent="0.2">
      <c r="B39" s="66" t="s">
        <v>13</v>
      </c>
      <c r="C39" s="67">
        <v>21.4917164849013</v>
      </c>
      <c r="D39" s="67"/>
      <c r="E39" s="67">
        <v>21.4917164849013</v>
      </c>
    </row>
    <row r="40" spans="2:5" ht="18.95" customHeight="1" x14ac:dyDescent="0.2">
      <c r="B40" s="66" t="s">
        <v>14</v>
      </c>
      <c r="C40" s="67">
        <v>8.4724020180502002</v>
      </c>
      <c r="D40" s="67">
        <v>0.23650533069999999</v>
      </c>
      <c r="E40" s="67">
        <v>8.7089073487502002</v>
      </c>
    </row>
    <row r="41" spans="2:5" ht="18.95" customHeight="1" x14ac:dyDescent="0.2">
      <c r="B41" s="66" t="s">
        <v>16</v>
      </c>
      <c r="C41" s="67">
        <v>1.3351613757000753</v>
      </c>
      <c r="D41" s="67"/>
      <c r="E41" s="67">
        <v>1.3351613757000753</v>
      </c>
    </row>
    <row r="42" spans="2:5" ht="18.95" customHeight="1" x14ac:dyDescent="0.2">
      <c r="B42" s="5" t="s">
        <v>1</v>
      </c>
      <c r="C42" s="65">
        <f>SUM(C43:C47)</f>
        <v>59.500965507901</v>
      </c>
      <c r="D42" s="65"/>
      <c r="E42" s="65">
        <f>SUM(E43:E47)</f>
        <v>59.500965507901</v>
      </c>
    </row>
    <row r="43" spans="2:5" ht="18.95" customHeight="1" x14ac:dyDescent="0.2">
      <c r="B43" s="66" t="s">
        <v>10</v>
      </c>
      <c r="C43" s="67">
        <v>29.812331535201</v>
      </c>
      <c r="D43" s="67"/>
      <c r="E43" s="67">
        <v>29.812331535201</v>
      </c>
    </row>
    <row r="44" spans="2:5" ht="18.95" customHeight="1" x14ac:dyDescent="0.2">
      <c r="B44" s="66" t="s">
        <v>11</v>
      </c>
      <c r="C44" s="67">
        <v>26.759651732050003</v>
      </c>
      <c r="D44" s="67"/>
      <c r="E44" s="67">
        <v>26.759651732050003</v>
      </c>
    </row>
    <row r="45" spans="2:5" ht="18.95" customHeight="1" x14ac:dyDescent="0.2">
      <c r="B45" s="66" t="s">
        <v>13</v>
      </c>
      <c r="C45" s="67">
        <v>2.1544544674999999</v>
      </c>
      <c r="D45" s="67"/>
      <c r="E45" s="67">
        <v>2.1544544674999999</v>
      </c>
    </row>
    <row r="46" spans="2:5" ht="18.95" customHeight="1" x14ac:dyDescent="0.2">
      <c r="B46" s="66" t="s">
        <v>16</v>
      </c>
      <c r="C46" s="67">
        <v>0.61548796974999997</v>
      </c>
      <c r="D46" s="67"/>
      <c r="E46" s="67">
        <v>0.61548796974999997</v>
      </c>
    </row>
    <row r="47" spans="2:5" ht="18.95" customHeight="1" x14ac:dyDescent="0.2">
      <c r="B47" s="66" t="s">
        <v>12</v>
      </c>
      <c r="C47" s="67">
        <v>0.15903980340000001</v>
      </c>
      <c r="D47" s="67"/>
      <c r="E47" s="67">
        <v>0.15903980340000001</v>
      </c>
    </row>
    <row r="48" spans="2:5" ht="18.95" customHeight="1" x14ac:dyDescent="0.2">
      <c r="B48" s="5" t="s">
        <v>106</v>
      </c>
      <c r="C48" s="65"/>
      <c r="D48" s="65">
        <f>SUM(D49:D53)</f>
        <v>30.0456542244</v>
      </c>
      <c r="E48" s="65">
        <f>SUM(E49:E53)</f>
        <v>30.0456542244</v>
      </c>
    </row>
    <row r="49" spans="2:5" ht="18.95" customHeight="1" x14ac:dyDescent="0.2">
      <c r="B49" s="66" t="s">
        <v>12</v>
      </c>
      <c r="C49" s="67"/>
      <c r="D49" s="67">
        <v>23.58725021135</v>
      </c>
      <c r="E49" s="67">
        <v>23.58725021135</v>
      </c>
    </row>
    <row r="50" spans="2:5" ht="18.95" customHeight="1" x14ac:dyDescent="0.2">
      <c r="B50" s="66" t="s">
        <v>11</v>
      </c>
      <c r="C50" s="67"/>
      <c r="D50" s="67">
        <v>3.9932310380000002</v>
      </c>
      <c r="E50" s="67">
        <v>3.9932310380000002</v>
      </c>
    </row>
    <row r="51" spans="2:5" ht="18.95" customHeight="1" x14ac:dyDescent="0.2">
      <c r="B51" s="66" t="s">
        <v>10</v>
      </c>
      <c r="C51" s="67"/>
      <c r="D51" s="67">
        <v>1.4119871647</v>
      </c>
      <c r="E51" s="67">
        <v>1.4119871647</v>
      </c>
    </row>
    <row r="52" spans="2:5" ht="18.95" customHeight="1" x14ac:dyDescent="0.2">
      <c r="B52" s="66" t="s">
        <v>15</v>
      </c>
      <c r="C52" s="67"/>
      <c r="D52" s="67">
        <v>0.85177976835000002</v>
      </c>
      <c r="E52" s="67">
        <v>0.85177976835000002</v>
      </c>
    </row>
    <row r="53" spans="2:5" ht="18.95" customHeight="1" x14ac:dyDescent="0.2">
      <c r="B53" s="66" t="s">
        <v>17</v>
      </c>
      <c r="C53" s="67"/>
      <c r="D53" s="67">
        <v>0.20140604200000001</v>
      </c>
      <c r="E53" s="67">
        <v>0.20140604200000001</v>
      </c>
    </row>
    <row r="54" spans="2:5" ht="18.95" customHeight="1" x14ac:dyDescent="0.2">
      <c r="B54" s="5" t="s">
        <v>47</v>
      </c>
      <c r="C54" s="65">
        <f>SUM(C43:C47,C49:C53,C34:C41)</f>
        <v>827.65495866920537</v>
      </c>
      <c r="D54" s="65">
        <f>SUM(D43:D47,D49:D53,D34:D41)</f>
        <v>127.26918765664902</v>
      </c>
      <c r="E54" s="65">
        <f>SUM(E43:E47,E49:E53,E34:E41)</f>
        <v>954.92414632585439</v>
      </c>
    </row>
    <row r="55" spans="2:5" ht="18.95" customHeight="1" x14ac:dyDescent="0.2">
      <c r="B55" s="60" t="s">
        <v>8</v>
      </c>
      <c r="C55" s="60"/>
      <c r="D55" s="60"/>
      <c r="E55" s="60"/>
    </row>
    <row r="56" spans="2:5" ht="18.95" customHeight="1" x14ac:dyDescent="0.2">
      <c r="B56" s="5" t="s">
        <v>105</v>
      </c>
      <c r="C56" s="65">
        <f>SUM(C57:C65)</f>
        <v>313.12310544165217</v>
      </c>
      <c r="D56" s="65">
        <f t="shared" ref="D56:E56" si="2">SUM(D57:D65)</f>
        <v>110.42730492289394</v>
      </c>
      <c r="E56" s="65">
        <f t="shared" si="2"/>
        <v>423.55041036454611</v>
      </c>
    </row>
    <row r="57" spans="2:5" ht="18.95" customHeight="1" x14ac:dyDescent="0.2">
      <c r="B57" s="66" t="s">
        <v>11</v>
      </c>
      <c r="C57" s="67">
        <v>168.42161380749982</v>
      </c>
      <c r="D57" s="67">
        <v>95.173662439395031</v>
      </c>
      <c r="E57" s="67">
        <v>263.59527624689485</v>
      </c>
    </row>
    <row r="58" spans="2:5" ht="18.95" customHeight="1" x14ac:dyDescent="0.2">
      <c r="B58" s="66" t="s">
        <v>12</v>
      </c>
      <c r="C58" s="67">
        <v>59.51272778490101</v>
      </c>
      <c r="D58" s="67">
        <v>13.360047768449999</v>
      </c>
      <c r="E58" s="67">
        <v>72.872775553351005</v>
      </c>
    </row>
    <row r="59" spans="2:5" ht="18.95" customHeight="1" x14ac:dyDescent="0.2">
      <c r="B59" s="66" t="s">
        <v>10</v>
      </c>
      <c r="C59" s="67">
        <v>54.284656441600681</v>
      </c>
      <c r="D59" s="67">
        <v>1.0510188647999001</v>
      </c>
      <c r="E59" s="67">
        <v>55.335675306400582</v>
      </c>
    </row>
    <row r="60" spans="2:5" ht="18.95" customHeight="1" x14ac:dyDescent="0.2">
      <c r="B60" s="66" t="s">
        <v>15</v>
      </c>
      <c r="C60" s="67">
        <v>19.013711065301003</v>
      </c>
      <c r="D60" s="67">
        <v>0.84257585024900006</v>
      </c>
      <c r="E60" s="67">
        <v>19.856286915550001</v>
      </c>
    </row>
    <row r="61" spans="2:5" ht="18.95" customHeight="1" x14ac:dyDescent="0.2">
      <c r="B61" s="66" t="s">
        <v>54</v>
      </c>
      <c r="C61" s="67">
        <v>9.2752890536501003</v>
      </c>
      <c r="D61" s="67"/>
      <c r="E61" s="67">
        <v>9.2752890536501003</v>
      </c>
    </row>
    <row r="62" spans="2:5" ht="18.95" customHeight="1" x14ac:dyDescent="0.2">
      <c r="B62" s="66" t="s">
        <v>13</v>
      </c>
      <c r="C62" s="67">
        <v>1.3789620719</v>
      </c>
      <c r="D62" s="67"/>
      <c r="E62" s="67">
        <v>1.3789620719</v>
      </c>
    </row>
    <row r="63" spans="2:5" ht="18.95" customHeight="1" x14ac:dyDescent="0.2">
      <c r="B63" s="66" t="s">
        <v>14</v>
      </c>
      <c r="C63" s="67">
        <v>0.95048851164960002</v>
      </c>
      <c r="D63" s="67"/>
      <c r="E63" s="67">
        <v>0.95048851164960002</v>
      </c>
    </row>
    <row r="64" spans="2:5" ht="18.95" customHeight="1" x14ac:dyDescent="0.2">
      <c r="B64" s="66" t="s">
        <v>16</v>
      </c>
      <c r="C64" s="67">
        <v>0.16133867425000001</v>
      </c>
      <c r="D64" s="67"/>
      <c r="E64" s="67">
        <v>0.16133867425000001</v>
      </c>
    </row>
    <row r="65" spans="2:8" ht="18.95" customHeight="1" x14ac:dyDescent="0.2">
      <c r="B65" s="66" t="s">
        <v>17</v>
      </c>
      <c r="C65" s="67">
        <v>0.1243180309</v>
      </c>
      <c r="D65" s="67"/>
      <c r="E65" s="67">
        <v>0.1243180309</v>
      </c>
    </row>
    <row r="66" spans="2:8" ht="18.95" customHeight="1" x14ac:dyDescent="0.2">
      <c r="B66" s="5" t="s">
        <v>1</v>
      </c>
      <c r="C66" s="65">
        <f>SUM(C67:C73)</f>
        <v>43.011317323150706</v>
      </c>
      <c r="D66" s="65"/>
      <c r="E66" s="65">
        <f>SUM(E67:E73)</f>
        <v>43.011317323150706</v>
      </c>
    </row>
    <row r="67" spans="2:8" ht="18.95" customHeight="1" x14ac:dyDescent="0.2">
      <c r="B67" s="66" t="s">
        <v>10</v>
      </c>
      <c r="C67" s="67">
        <v>20.567835779150897</v>
      </c>
      <c r="D67" s="67"/>
      <c r="E67" s="67">
        <v>20.567835779150897</v>
      </c>
    </row>
    <row r="68" spans="2:8" ht="18.95" customHeight="1" x14ac:dyDescent="0.2">
      <c r="B68" s="66" t="s">
        <v>11</v>
      </c>
      <c r="C68" s="67">
        <v>16.856953118249802</v>
      </c>
      <c r="D68" s="67"/>
      <c r="E68" s="67">
        <v>16.856953118249802</v>
      </c>
    </row>
    <row r="69" spans="2:8" ht="18.95" customHeight="1" x14ac:dyDescent="0.2">
      <c r="B69" s="66" t="s">
        <v>12</v>
      </c>
      <c r="C69" s="67">
        <v>2.6779702273999999</v>
      </c>
      <c r="D69" s="67"/>
      <c r="E69" s="67">
        <v>2.6779702273999999</v>
      </c>
    </row>
    <row r="70" spans="2:8" ht="18.95" customHeight="1" x14ac:dyDescent="0.2">
      <c r="B70" s="66" t="s">
        <v>15</v>
      </c>
      <c r="C70" s="67">
        <v>1.1732242335500001</v>
      </c>
      <c r="D70" s="67"/>
      <c r="E70" s="67">
        <v>1.1732242335500001</v>
      </c>
    </row>
    <row r="71" spans="2:8" ht="18.95" customHeight="1" x14ac:dyDescent="0.2">
      <c r="B71" s="66" t="s">
        <v>13</v>
      </c>
      <c r="C71" s="67">
        <v>1.0191895248</v>
      </c>
      <c r="D71" s="67"/>
      <c r="E71" s="67">
        <v>1.0191895248</v>
      </c>
    </row>
    <row r="72" spans="2:8" ht="18.95" customHeight="1" x14ac:dyDescent="0.2">
      <c r="B72" s="66" t="s">
        <v>17</v>
      </c>
      <c r="C72" s="67">
        <v>0.46745390939999998</v>
      </c>
      <c r="D72" s="67"/>
      <c r="E72" s="67">
        <v>0.46745390939999998</v>
      </c>
      <c r="G72" s="3"/>
      <c r="H72" s="3"/>
    </row>
    <row r="73" spans="2:8" ht="18.95" customHeight="1" x14ac:dyDescent="0.2">
      <c r="B73" s="66" t="s">
        <v>16</v>
      </c>
      <c r="C73" s="67">
        <v>0.24869053059999999</v>
      </c>
      <c r="D73" s="67"/>
      <c r="E73" s="67">
        <v>0.24869053059999999</v>
      </c>
      <c r="G73" s="3"/>
      <c r="H73" s="3"/>
    </row>
    <row r="74" spans="2:8" ht="18.95" customHeight="1" x14ac:dyDescent="0.2">
      <c r="B74" s="5" t="s">
        <v>106</v>
      </c>
      <c r="C74" s="65">
        <f>SUM(C75:C79)</f>
        <v>2.6448291817</v>
      </c>
      <c r="D74" s="65">
        <f t="shared" ref="D74" si="3">SUM(D75:D79)</f>
        <v>57.292281755051086</v>
      </c>
      <c r="E74" s="65">
        <f>SUM(E75:E79)</f>
        <v>59.937110936751083</v>
      </c>
      <c r="G74" s="3"/>
      <c r="H74" s="3"/>
    </row>
    <row r="75" spans="2:8" ht="18.95" customHeight="1" x14ac:dyDescent="0.2">
      <c r="B75" s="66" t="s">
        <v>11</v>
      </c>
      <c r="C75" s="67">
        <v>2.4400727834500002</v>
      </c>
      <c r="D75" s="67">
        <v>48.692607544101087</v>
      </c>
      <c r="E75" s="67">
        <v>51.132680327551085</v>
      </c>
      <c r="G75" s="3"/>
      <c r="H75" s="3"/>
    </row>
    <row r="76" spans="2:8" ht="18.95" customHeight="1" x14ac:dyDescent="0.2">
      <c r="B76" s="66" t="s">
        <v>15</v>
      </c>
      <c r="C76" s="67"/>
      <c r="D76" s="67">
        <v>5.5097816368000014</v>
      </c>
      <c r="E76" s="67">
        <v>5.5097816368000014</v>
      </c>
      <c r="G76" s="3"/>
      <c r="H76" s="3"/>
    </row>
    <row r="77" spans="2:8" ht="18.95" customHeight="1" x14ac:dyDescent="0.2">
      <c r="B77" s="66" t="s">
        <v>12</v>
      </c>
      <c r="C77" s="67"/>
      <c r="D77" s="67">
        <v>2.3185215152</v>
      </c>
      <c r="E77" s="67">
        <v>2.3185215152</v>
      </c>
      <c r="G77" s="3"/>
      <c r="H77" s="3"/>
    </row>
    <row r="78" spans="2:8" ht="18.95" customHeight="1" x14ac:dyDescent="0.2">
      <c r="B78" s="66" t="s">
        <v>10</v>
      </c>
      <c r="C78" s="67">
        <v>0.20475639825</v>
      </c>
      <c r="D78" s="67">
        <v>0.44172387619999998</v>
      </c>
      <c r="E78" s="67">
        <v>0.64648027445</v>
      </c>
      <c r="G78" s="3"/>
      <c r="H78" s="3"/>
    </row>
    <row r="79" spans="2:8" ht="18.95" customHeight="1" x14ac:dyDescent="0.2">
      <c r="B79" s="66" t="s">
        <v>14</v>
      </c>
      <c r="C79" s="67"/>
      <c r="D79" s="67">
        <v>0.32964718274999999</v>
      </c>
      <c r="E79" s="67">
        <v>0.32964718274999999</v>
      </c>
      <c r="G79" s="3"/>
      <c r="H79" s="3"/>
    </row>
    <row r="80" spans="2:8" ht="18.95" customHeight="1" x14ac:dyDescent="0.2">
      <c r="B80" s="5" t="s">
        <v>47</v>
      </c>
      <c r="C80" s="65">
        <f>SUM(C67:C73,C75:C79,C57:C65)</f>
        <v>358.77925194650288</v>
      </c>
      <c r="D80" s="65">
        <f t="shared" ref="D80:E80" si="4">SUM(D67:D73,D75:D79,D57:D65)</f>
        <v>167.71958667794499</v>
      </c>
      <c r="E80" s="65">
        <f t="shared" si="4"/>
        <v>526.4988386244479</v>
      </c>
      <c r="G80" s="3"/>
    </row>
    <row r="81" spans="2:8" ht="18.95" customHeight="1" x14ac:dyDescent="0.2">
      <c r="B81" s="60" t="s">
        <v>9</v>
      </c>
      <c r="C81" s="60"/>
      <c r="D81" s="60"/>
      <c r="E81" s="60"/>
      <c r="G81" s="3"/>
      <c r="H81" s="3"/>
    </row>
    <row r="82" spans="2:8" ht="18.95" customHeight="1" x14ac:dyDescent="0.2">
      <c r="B82" s="5" t="s">
        <v>105</v>
      </c>
      <c r="C82" s="65">
        <f>SUM(C83:C91)</f>
        <v>121.96499658434787</v>
      </c>
      <c r="D82" s="65">
        <f t="shared" ref="D82:E82" si="5">SUM(D83:D91)</f>
        <v>31.698655332700003</v>
      </c>
      <c r="E82" s="65">
        <f t="shared" si="5"/>
        <v>153.6636519170479</v>
      </c>
      <c r="G82" s="3"/>
    </row>
    <row r="83" spans="2:8" ht="18.95" customHeight="1" x14ac:dyDescent="0.2">
      <c r="B83" s="66" t="s">
        <v>10</v>
      </c>
      <c r="C83" s="67">
        <v>55.669757419499589</v>
      </c>
      <c r="D83" s="67"/>
      <c r="E83" s="67">
        <v>55.669757419499589</v>
      </c>
      <c r="G83" s="3"/>
      <c r="H83" s="3"/>
    </row>
    <row r="84" spans="2:8" ht="18.95" customHeight="1" x14ac:dyDescent="0.2">
      <c r="B84" s="66" t="s">
        <v>11</v>
      </c>
      <c r="C84" s="67">
        <v>33.557379640348806</v>
      </c>
      <c r="D84" s="67">
        <v>14.745446339100001</v>
      </c>
      <c r="E84" s="67">
        <v>48.302825979448805</v>
      </c>
      <c r="G84" s="3"/>
    </row>
    <row r="85" spans="2:8" ht="18.95" customHeight="1" x14ac:dyDescent="0.2">
      <c r="B85" s="66" t="s">
        <v>12</v>
      </c>
      <c r="C85" s="67">
        <v>3.1941327107499999</v>
      </c>
      <c r="D85" s="67">
        <v>10.700150236550002</v>
      </c>
      <c r="E85" s="67">
        <v>13.894282947300002</v>
      </c>
      <c r="G85" s="3"/>
      <c r="H85" s="3"/>
    </row>
    <row r="86" spans="2:8" ht="18.95" customHeight="1" x14ac:dyDescent="0.2">
      <c r="B86" s="66" t="s">
        <v>15</v>
      </c>
      <c r="C86" s="67">
        <v>7.0917105497997008</v>
      </c>
      <c r="D86" s="67">
        <v>3.2673645050500002</v>
      </c>
      <c r="E86" s="67">
        <v>10.359075054849701</v>
      </c>
      <c r="G86" s="3"/>
    </row>
    <row r="87" spans="2:8" ht="18.95" customHeight="1" x14ac:dyDescent="0.2">
      <c r="B87" s="66" t="s">
        <v>13</v>
      </c>
      <c r="C87" s="67">
        <v>7.8775385080999003</v>
      </c>
      <c r="D87" s="67">
        <v>2.0366398661499998</v>
      </c>
      <c r="E87" s="67">
        <v>9.9141783742499001</v>
      </c>
      <c r="G87" s="3"/>
      <c r="H87" s="3"/>
    </row>
    <row r="88" spans="2:8" ht="18.95" customHeight="1" x14ac:dyDescent="0.2">
      <c r="B88" s="66" t="s">
        <v>14</v>
      </c>
      <c r="C88" s="67">
        <v>8.1316085499997985</v>
      </c>
      <c r="D88" s="67"/>
      <c r="E88" s="67">
        <v>8.1316085499997985</v>
      </c>
      <c r="G88" s="3"/>
    </row>
    <row r="89" spans="2:8" ht="18.95" customHeight="1" x14ac:dyDescent="0.2">
      <c r="B89" s="66" t="s">
        <v>17</v>
      </c>
      <c r="C89" s="67">
        <v>2.7778013930501002</v>
      </c>
      <c r="D89" s="67">
        <v>0.94905438585000002</v>
      </c>
      <c r="E89" s="67">
        <v>3.7268557789001004</v>
      </c>
      <c r="G89" s="3"/>
      <c r="H89" s="3"/>
    </row>
    <row r="90" spans="2:8" ht="18.95" customHeight="1" x14ac:dyDescent="0.2">
      <c r="B90" s="66" t="s">
        <v>16</v>
      </c>
      <c r="C90" s="67">
        <v>2.9217164016999999</v>
      </c>
      <c r="D90" s="67"/>
      <c r="E90" s="67">
        <v>2.9217164016999999</v>
      </c>
      <c r="G90" s="3"/>
    </row>
    <row r="91" spans="2:8" ht="18.95" customHeight="1" x14ac:dyDescent="0.2">
      <c r="B91" s="66" t="s">
        <v>54</v>
      </c>
      <c r="C91" s="67">
        <v>0.74335141110000003</v>
      </c>
      <c r="D91" s="67"/>
      <c r="E91" s="67">
        <v>0.74335141110000003</v>
      </c>
      <c r="G91" s="3"/>
      <c r="H91" s="3"/>
    </row>
    <row r="92" spans="2:8" ht="18.95" customHeight="1" x14ac:dyDescent="0.2">
      <c r="B92" s="5" t="s">
        <v>1</v>
      </c>
      <c r="C92" s="65">
        <f>SUM(C93:C96)</f>
        <v>31.419095416200101</v>
      </c>
      <c r="D92" s="65"/>
      <c r="E92" s="65">
        <f t="shared" ref="E92" si="6">SUM(E93:E96)</f>
        <v>31.419095416200101</v>
      </c>
      <c r="G92" s="3"/>
    </row>
    <row r="93" spans="2:8" ht="18.95" customHeight="1" x14ac:dyDescent="0.2">
      <c r="B93" s="66" t="s">
        <v>10</v>
      </c>
      <c r="C93" s="67">
        <v>17.3415623179501</v>
      </c>
      <c r="D93" s="67"/>
      <c r="E93" s="67">
        <v>17.3415623179501</v>
      </c>
      <c r="G93" s="3"/>
      <c r="H93" s="3"/>
    </row>
    <row r="94" spans="2:8" ht="18.95" customHeight="1" x14ac:dyDescent="0.2">
      <c r="B94" s="66" t="s">
        <v>14</v>
      </c>
      <c r="C94" s="67">
        <v>6.2159386198999993</v>
      </c>
      <c r="D94" s="67"/>
      <c r="E94" s="67">
        <v>6.2159386198999993</v>
      </c>
      <c r="G94" s="3"/>
    </row>
    <row r="95" spans="2:8" ht="18.95" customHeight="1" x14ac:dyDescent="0.2">
      <c r="B95" s="66" t="s">
        <v>13</v>
      </c>
      <c r="C95" s="67">
        <v>4.3492877668999999</v>
      </c>
      <c r="D95" s="67"/>
      <c r="E95" s="67">
        <v>4.3492877668999999</v>
      </c>
      <c r="G95" s="3"/>
      <c r="H95" s="3"/>
    </row>
    <row r="96" spans="2:8" ht="18.95" customHeight="1" x14ac:dyDescent="0.2">
      <c r="B96" s="66" t="s">
        <v>11</v>
      </c>
      <c r="C96" s="67">
        <v>3.51230671145</v>
      </c>
      <c r="D96" s="67"/>
      <c r="E96" s="67">
        <v>3.51230671145</v>
      </c>
      <c r="G96" s="3"/>
    </row>
    <row r="97" spans="1:10" ht="18.95" customHeight="1" x14ac:dyDescent="0.2">
      <c r="B97" s="5" t="s">
        <v>106</v>
      </c>
      <c r="C97" s="65">
        <f>SUM(C98:C102)</f>
        <v>5.3812309560499996</v>
      </c>
      <c r="D97" s="65">
        <f t="shared" ref="D97:E97" si="7">SUM(D98:D102)</f>
        <v>14.565244972852</v>
      </c>
      <c r="E97" s="65">
        <f t="shared" si="7"/>
        <v>19.946475928902004</v>
      </c>
      <c r="G97" s="3"/>
      <c r="H97" s="3"/>
    </row>
    <row r="98" spans="1:10" ht="18.95" customHeight="1" x14ac:dyDescent="0.2">
      <c r="B98" s="66" t="s">
        <v>11</v>
      </c>
      <c r="C98" s="67">
        <v>2.2266918893500001</v>
      </c>
      <c r="D98" s="67">
        <v>8.2347496382519996</v>
      </c>
      <c r="E98" s="67">
        <v>10.461441527602</v>
      </c>
      <c r="G98" s="3"/>
    </row>
    <row r="99" spans="1:10" s="6" customFormat="1" ht="18.95" customHeight="1" x14ac:dyDescent="0.2">
      <c r="B99" s="66" t="s">
        <v>12</v>
      </c>
      <c r="C99" s="67">
        <v>0.39066229475000003</v>
      </c>
      <c r="D99" s="67">
        <v>4.1783572778</v>
      </c>
      <c r="E99" s="67">
        <v>4.5690195725500002</v>
      </c>
      <c r="G99" s="3"/>
      <c r="H99" s="3"/>
      <c r="I99" s="3"/>
      <c r="J99" s="3"/>
    </row>
    <row r="100" spans="1:10" s="6" customFormat="1" ht="18.95" customHeight="1" x14ac:dyDescent="0.2">
      <c r="B100" s="66" t="s">
        <v>10</v>
      </c>
      <c r="C100" s="67">
        <v>2.4775739906499998</v>
      </c>
      <c r="D100" s="67"/>
      <c r="E100" s="67">
        <v>2.4775739906499998</v>
      </c>
      <c r="G100" s="3"/>
      <c r="H100" s="2"/>
      <c r="I100" s="3"/>
      <c r="J100" s="3"/>
    </row>
    <row r="101" spans="1:10" ht="18.95" customHeight="1" x14ac:dyDescent="0.2">
      <c r="B101" s="66" t="s">
        <v>54</v>
      </c>
      <c r="C101" s="67"/>
      <c r="D101" s="67">
        <v>2.1521380568000001</v>
      </c>
      <c r="E101" s="67">
        <v>2.1521380568000001</v>
      </c>
      <c r="G101" s="3"/>
      <c r="H101" s="3"/>
    </row>
    <row r="102" spans="1:10" ht="18.95" customHeight="1" x14ac:dyDescent="0.2">
      <c r="B102" s="66" t="s">
        <v>14</v>
      </c>
      <c r="C102" s="67">
        <v>0.28630278129999998</v>
      </c>
      <c r="D102" s="67"/>
      <c r="E102" s="67">
        <v>0.28630278129999998</v>
      </c>
      <c r="G102" s="3"/>
    </row>
    <row r="103" spans="1:10" ht="18.95" customHeight="1" x14ac:dyDescent="0.2">
      <c r="B103" s="5" t="s">
        <v>47</v>
      </c>
      <c r="C103" s="65">
        <f>SUM(C93:C96,C98:C102,C83:C91)</f>
        <v>158.76532295659803</v>
      </c>
      <c r="D103" s="65">
        <f>SUM(D93:D96,D98:D102,D83:D91)</f>
        <v>46.263900305551992</v>
      </c>
      <c r="E103" s="65">
        <f t="shared" ref="E103" si="8">SUM(E93:E96,E98:E102,E83:E91)</f>
        <v>205.02922326215003</v>
      </c>
      <c r="G103" s="3"/>
    </row>
    <row r="104" spans="1:10" ht="18.95" customHeight="1" x14ac:dyDescent="0.2">
      <c r="B104" s="5" t="s">
        <v>47</v>
      </c>
      <c r="C104" s="65">
        <f>SUM(C103,C80,C54,C31)</f>
        <v>1648.0129794505565</v>
      </c>
      <c r="D104" s="65">
        <f t="shared" ref="D104:E104" si="9">SUM(D103,D80,D54,D31)</f>
        <v>384.6756538054459</v>
      </c>
      <c r="E104" s="65">
        <f t="shared" si="9"/>
        <v>2032.688633256002</v>
      </c>
    </row>
    <row r="106" spans="1:10" ht="18.95" customHeight="1" x14ac:dyDescent="0.2">
      <c r="A106" s="26" t="s">
        <v>60</v>
      </c>
      <c r="B106" s="10"/>
    </row>
    <row r="107" spans="1:10" ht="18.95" customHeight="1" x14ac:dyDescent="0.2">
      <c r="A107" s="26"/>
      <c r="B107" s="32" t="s">
        <v>72</v>
      </c>
    </row>
    <row r="108" spans="1:10" ht="18.95" customHeight="1" x14ac:dyDescent="0.2">
      <c r="A108" s="27"/>
      <c r="B108" s="28" t="s">
        <v>69</v>
      </c>
    </row>
    <row r="109" spans="1:10" ht="18.95" customHeight="1" x14ac:dyDescent="0.2">
      <c r="A109" s="27"/>
      <c r="B109" s="28" t="s">
        <v>70</v>
      </c>
    </row>
    <row r="110" spans="1:10" ht="18.95" customHeight="1" x14ac:dyDescent="0.2">
      <c r="A110" s="28"/>
      <c r="B110" s="28" t="s">
        <v>71</v>
      </c>
    </row>
    <row r="111" spans="1:10" ht="18.95" customHeight="1" x14ac:dyDescent="0.2">
      <c r="A111" s="28"/>
      <c r="B111" s="28" t="s">
        <v>65</v>
      </c>
    </row>
    <row r="112" spans="1:10" ht="18.95" customHeight="1" x14ac:dyDescent="0.2">
      <c r="A112" s="29"/>
      <c r="B112" s="29"/>
    </row>
    <row r="113" spans="1:2" ht="18.95" customHeight="1" x14ac:dyDescent="0.2">
      <c r="A113" s="29"/>
      <c r="B113" s="29"/>
    </row>
    <row r="114" spans="1:2" ht="18.95" customHeight="1" x14ac:dyDescent="0.2">
      <c r="A114" s="30" t="s">
        <v>64</v>
      </c>
      <c r="B114" s="31"/>
    </row>
  </sheetData>
  <mergeCells count="6">
    <mergeCell ref="B81:E81"/>
    <mergeCell ref="B4:B5"/>
    <mergeCell ref="B6:E6"/>
    <mergeCell ref="B7:E7"/>
    <mergeCell ref="B32:E32"/>
    <mergeCell ref="B55:E55"/>
  </mergeCells>
  <hyperlinks>
    <hyperlink ref="A114" location="Index!A1" display="Return to Index Tab"/>
  </hyperlinks>
  <pageMargins left="0.7" right="0.7" top="0.75" bottom="0.75" header="0.3" footer="0.3"/>
  <pageSetup paperSize="8" scale="51" orientation="portrait" r:id="rId1"/>
  <ignoredErrors>
    <ignoredError sqref="C1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32E30"/>
    <pageSetUpPr fitToPage="1"/>
  </sheetPr>
  <dimension ref="A2:K40"/>
  <sheetViews>
    <sheetView showGridLines="0" zoomScale="80" zoomScaleNormal="80" workbookViewId="0">
      <selection activeCell="A2" sqref="A2"/>
    </sheetView>
  </sheetViews>
  <sheetFormatPr defaultRowHeight="18.95" customHeight="1" x14ac:dyDescent="0.2"/>
  <cols>
    <col min="1" max="1" width="13.7109375" style="2" customWidth="1"/>
    <col min="2" max="2" width="39.28515625" style="2" bestFit="1" customWidth="1"/>
    <col min="3" max="3" width="27.140625" style="3" bestFit="1" customWidth="1"/>
    <col min="4" max="4" width="25.7109375" style="3" customWidth="1"/>
    <col min="5" max="5" width="17.7109375" style="3" customWidth="1"/>
    <col min="6" max="6" width="11.7109375" style="2" bestFit="1" customWidth="1"/>
    <col min="7" max="7" width="14.28515625" style="2" bestFit="1" customWidth="1"/>
    <col min="8" max="8" width="26.28515625" style="2" bestFit="1" customWidth="1"/>
    <col min="9" max="9" width="15.42578125" style="3" bestFit="1" customWidth="1"/>
    <col min="10" max="10" width="21.5703125" style="3" bestFit="1" customWidth="1"/>
    <col min="11" max="11" width="12.5703125" style="3" bestFit="1" customWidth="1"/>
    <col min="12" max="16384" width="9.140625" style="2"/>
  </cols>
  <sheetData>
    <row r="2" spans="1:9" ht="18.95" customHeight="1" x14ac:dyDescent="0.2">
      <c r="A2" s="24" t="s">
        <v>80</v>
      </c>
      <c r="B2" s="10" t="s">
        <v>79</v>
      </c>
    </row>
    <row r="4" spans="1:9" ht="39.950000000000003" customHeight="1" x14ac:dyDescent="0.2">
      <c r="B4" s="47"/>
      <c r="C4" s="19" t="s">
        <v>6</v>
      </c>
      <c r="D4" s="19" t="s">
        <v>7</v>
      </c>
      <c r="E4" s="19" t="s">
        <v>52</v>
      </c>
    </row>
    <row r="5" spans="1:9" ht="18.95" customHeight="1" x14ac:dyDescent="0.2">
      <c r="B5" s="47"/>
      <c r="C5" s="20" t="s">
        <v>5</v>
      </c>
      <c r="D5" s="20" t="s">
        <v>5</v>
      </c>
      <c r="E5" s="20" t="s">
        <v>5</v>
      </c>
    </row>
    <row r="6" spans="1:9" ht="18.95" customHeight="1" x14ac:dyDescent="0.2">
      <c r="B6" s="61" t="s">
        <v>3</v>
      </c>
      <c r="C6" s="61"/>
      <c r="D6" s="61"/>
      <c r="E6" s="61"/>
    </row>
    <row r="7" spans="1:9" ht="18.95" customHeight="1" x14ac:dyDescent="0.2">
      <c r="B7" s="5" t="s">
        <v>105</v>
      </c>
      <c r="C7" s="63">
        <f>SUM(C8:C14)</f>
        <v>280.72727828830074</v>
      </c>
      <c r="D7" s="63">
        <f t="shared" ref="D7:E7" si="0">SUM(D8:D14)</f>
        <v>88.733442383650001</v>
      </c>
      <c r="E7" s="63">
        <f t="shared" si="0"/>
        <v>369.46072067195075</v>
      </c>
      <c r="G7" s="23"/>
      <c r="H7" s="23"/>
      <c r="I7" s="23"/>
    </row>
    <row r="8" spans="1:9" ht="18.95" customHeight="1" x14ac:dyDescent="0.2">
      <c r="B8" s="9" t="s">
        <v>10</v>
      </c>
      <c r="C8" s="64">
        <v>128.17789695425054</v>
      </c>
      <c r="D8" s="64">
        <v>0.95396101305000003</v>
      </c>
      <c r="E8" s="64">
        <v>129.13185796730053</v>
      </c>
    </row>
    <row r="9" spans="1:9" ht="18.95" customHeight="1" x14ac:dyDescent="0.2">
      <c r="B9" s="9" t="s">
        <v>11</v>
      </c>
      <c r="C9" s="64">
        <v>95.689564633400082</v>
      </c>
      <c r="D9" s="64">
        <v>29.415536338899997</v>
      </c>
      <c r="E9" s="64">
        <v>125.10510097230008</v>
      </c>
    </row>
    <row r="10" spans="1:9" ht="18.95" customHeight="1" x14ac:dyDescent="0.2">
      <c r="B10" s="9" t="s">
        <v>12</v>
      </c>
      <c r="C10" s="64">
        <v>21.945291000450002</v>
      </c>
      <c r="D10" s="64">
        <v>41.698393002949999</v>
      </c>
      <c r="E10" s="64">
        <v>63.643684003399997</v>
      </c>
    </row>
    <row r="11" spans="1:9" ht="18.95" customHeight="1" x14ac:dyDescent="0.2">
      <c r="B11" s="9" t="s">
        <v>15</v>
      </c>
      <c r="C11" s="64">
        <v>20.216041254650001</v>
      </c>
      <c r="D11" s="64">
        <v>16.045351042249997</v>
      </c>
      <c r="E11" s="64">
        <v>36.261392296899999</v>
      </c>
    </row>
    <row r="12" spans="1:9" ht="18.95" customHeight="1" x14ac:dyDescent="0.2">
      <c r="B12" s="9" t="s">
        <v>16</v>
      </c>
      <c r="C12" s="64">
        <v>7.8254458753999998</v>
      </c>
      <c r="D12" s="64"/>
      <c r="E12" s="64">
        <v>7.8254458753999998</v>
      </c>
    </row>
    <row r="13" spans="1:9" ht="18.95" customHeight="1" x14ac:dyDescent="0.2">
      <c r="B13" s="9" t="s">
        <v>14</v>
      </c>
      <c r="C13" s="64">
        <v>4.34619501265</v>
      </c>
      <c r="D13" s="64"/>
      <c r="E13" s="64">
        <v>4.34619501265</v>
      </c>
    </row>
    <row r="14" spans="1:9" ht="18.95" customHeight="1" x14ac:dyDescent="0.2">
      <c r="B14" s="9" t="s">
        <v>13</v>
      </c>
      <c r="C14" s="64">
        <v>2.5268435575000998</v>
      </c>
      <c r="D14" s="64">
        <v>0.6202009865</v>
      </c>
      <c r="E14" s="64">
        <v>3.1470445440000998</v>
      </c>
    </row>
    <row r="15" spans="1:9" ht="18.95" customHeight="1" x14ac:dyDescent="0.2">
      <c r="B15" s="5" t="s">
        <v>1</v>
      </c>
      <c r="C15" s="63">
        <f>SUM(C16:C22)</f>
        <v>91.391960365299894</v>
      </c>
      <c r="D15" s="63"/>
      <c r="E15" s="63">
        <f>SUM(E16:E22)</f>
        <v>91.391960365299894</v>
      </c>
      <c r="G15" s="23"/>
    </row>
    <row r="16" spans="1:9" ht="18.95" customHeight="1" x14ac:dyDescent="0.2">
      <c r="B16" s="9" t="s">
        <v>10</v>
      </c>
      <c r="C16" s="64">
        <v>41.684470280149995</v>
      </c>
      <c r="D16" s="64"/>
      <c r="E16" s="64">
        <v>41.684470280149995</v>
      </c>
    </row>
    <row r="17" spans="2:9" ht="18.95" customHeight="1" x14ac:dyDescent="0.2">
      <c r="B17" s="9" t="s">
        <v>15</v>
      </c>
      <c r="C17" s="64">
        <v>20.154695216149996</v>
      </c>
      <c r="D17" s="64"/>
      <c r="E17" s="64">
        <v>20.154695216149996</v>
      </c>
    </row>
    <row r="18" spans="2:9" ht="18.95" customHeight="1" x14ac:dyDescent="0.2">
      <c r="B18" s="9" t="s">
        <v>12</v>
      </c>
      <c r="C18" s="64">
        <v>13.2084855692</v>
      </c>
      <c r="D18" s="64"/>
      <c r="E18" s="64">
        <v>13.2084855692</v>
      </c>
    </row>
    <row r="19" spans="2:9" ht="18.95" customHeight="1" x14ac:dyDescent="0.2">
      <c r="B19" s="9" t="s">
        <v>14</v>
      </c>
      <c r="C19" s="64">
        <v>6.5426245581</v>
      </c>
      <c r="D19" s="64"/>
      <c r="E19" s="64">
        <v>6.5426245581</v>
      </c>
    </row>
    <row r="20" spans="2:9" ht="18.95" customHeight="1" x14ac:dyDescent="0.2">
      <c r="B20" s="9" t="s">
        <v>11</v>
      </c>
      <c r="C20" s="64">
        <v>6.3820290662999</v>
      </c>
      <c r="D20" s="64"/>
      <c r="E20" s="64">
        <v>6.3820290662999</v>
      </c>
    </row>
    <row r="21" spans="2:9" ht="18.95" customHeight="1" x14ac:dyDescent="0.2">
      <c r="B21" s="9" t="s">
        <v>13</v>
      </c>
      <c r="C21" s="64">
        <v>1.9932417903000001</v>
      </c>
      <c r="D21" s="64"/>
      <c r="E21" s="64">
        <v>1.9932417903000001</v>
      </c>
    </row>
    <row r="22" spans="2:9" ht="18.95" customHeight="1" x14ac:dyDescent="0.2">
      <c r="B22" s="9" t="s">
        <v>16</v>
      </c>
      <c r="C22" s="64">
        <v>1.4264138850999999</v>
      </c>
      <c r="D22" s="64"/>
      <c r="E22" s="64">
        <v>1.4264138850999999</v>
      </c>
    </row>
    <row r="23" spans="2:9" ht="18.95" customHeight="1" x14ac:dyDescent="0.2">
      <c r="B23" s="5" t="s">
        <v>106</v>
      </c>
      <c r="C23" s="63">
        <f>SUM(C24:C30)</f>
        <v>1.5154708906499998</v>
      </c>
      <c r="D23" s="63">
        <f t="shared" ref="D23:E23" si="1">SUM(D24:D30)</f>
        <v>15.258386708900003</v>
      </c>
      <c r="E23" s="63">
        <f t="shared" si="1"/>
        <v>16.773857599550002</v>
      </c>
      <c r="G23" s="23"/>
      <c r="H23" s="23"/>
      <c r="I23" s="23"/>
    </row>
    <row r="24" spans="2:9" ht="18.95" customHeight="1" x14ac:dyDescent="0.2">
      <c r="B24" s="9" t="s">
        <v>11</v>
      </c>
      <c r="C24" s="64"/>
      <c r="D24" s="64">
        <v>6.7383408458000016</v>
      </c>
      <c r="E24" s="64">
        <v>6.7383408458000016</v>
      </c>
    </row>
    <row r="25" spans="2:9" ht="18.95" customHeight="1" x14ac:dyDescent="0.2">
      <c r="B25" s="9" t="s">
        <v>10</v>
      </c>
      <c r="C25" s="64">
        <v>0.238066572</v>
      </c>
      <c r="D25" s="64">
        <v>6.0019474290500003</v>
      </c>
      <c r="E25" s="64">
        <v>6.2400140010500005</v>
      </c>
    </row>
    <row r="26" spans="2:9" ht="18.95" customHeight="1" x14ac:dyDescent="0.2">
      <c r="B26" s="9" t="s">
        <v>14</v>
      </c>
      <c r="C26" s="64">
        <v>1.2774043186499999</v>
      </c>
      <c r="D26" s="64"/>
      <c r="E26" s="64">
        <v>1.2774043186499999</v>
      </c>
    </row>
    <row r="27" spans="2:9" ht="18.95" customHeight="1" x14ac:dyDescent="0.2">
      <c r="B27" s="9" t="s">
        <v>15</v>
      </c>
      <c r="C27" s="64"/>
      <c r="D27" s="64">
        <v>1.11655931625</v>
      </c>
      <c r="E27" s="64">
        <v>1.11655931625</v>
      </c>
    </row>
    <row r="28" spans="2:9" ht="18.95" customHeight="1" x14ac:dyDescent="0.2">
      <c r="B28" s="9" t="s">
        <v>12</v>
      </c>
      <c r="C28" s="64"/>
      <c r="D28" s="64">
        <v>0.69828965185000003</v>
      </c>
      <c r="E28" s="64">
        <v>0.69828965185000003</v>
      </c>
    </row>
    <row r="29" spans="2:9" ht="18.95" customHeight="1" x14ac:dyDescent="0.2">
      <c r="B29" s="9" t="s">
        <v>18</v>
      </c>
      <c r="C29" s="64"/>
      <c r="D29" s="64">
        <v>0.55091777745000003</v>
      </c>
      <c r="E29" s="64">
        <v>0.55091777745000003</v>
      </c>
    </row>
    <row r="30" spans="2:9" ht="18.95" customHeight="1" x14ac:dyDescent="0.2">
      <c r="B30" s="9" t="s">
        <v>19</v>
      </c>
      <c r="C30" s="64"/>
      <c r="D30" s="64">
        <v>0.15233168850000001</v>
      </c>
      <c r="E30" s="64">
        <v>0.15233168850000001</v>
      </c>
    </row>
    <row r="31" spans="2:9" ht="18.95" customHeight="1" x14ac:dyDescent="0.2">
      <c r="B31" s="5" t="s">
        <v>47</v>
      </c>
      <c r="C31" s="63">
        <f>SUM(C8:C14,C16:C22,C24:C30)</f>
        <v>373.63470954425048</v>
      </c>
      <c r="D31" s="63">
        <f t="shared" ref="D31:E31" si="2">SUM(D8:D14,D16:D22,D24:D30)</f>
        <v>103.99182909255001</v>
      </c>
      <c r="E31" s="63">
        <f t="shared" si="2"/>
        <v>477.62653863680055</v>
      </c>
    </row>
    <row r="33" spans="1:2" ht="18.95" customHeight="1" x14ac:dyDescent="0.2">
      <c r="A33" s="26" t="s">
        <v>60</v>
      </c>
      <c r="B33" s="10"/>
    </row>
    <row r="34" spans="1:2" ht="18.95" customHeight="1" x14ac:dyDescent="0.2">
      <c r="A34" s="27"/>
      <c r="B34" s="28" t="s">
        <v>61</v>
      </c>
    </row>
    <row r="35" spans="1:2" ht="18.95" customHeight="1" x14ac:dyDescent="0.2">
      <c r="A35" s="27"/>
      <c r="B35" s="28" t="s">
        <v>62</v>
      </c>
    </row>
    <row r="36" spans="1:2" ht="18.95" customHeight="1" x14ac:dyDescent="0.2">
      <c r="A36" s="28"/>
      <c r="B36" s="28" t="s">
        <v>63</v>
      </c>
    </row>
    <row r="37" spans="1:2" ht="18.95" customHeight="1" x14ac:dyDescent="0.2">
      <c r="A37" s="28"/>
      <c r="B37" s="28" t="s">
        <v>66</v>
      </c>
    </row>
    <row r="38" spans="1:2" ht="18.95" customHeight="1" x14ac:dyDescent="0.2">
      <c r="A38" s="29"/>
      <c r="B38" s="29"/>
    </row>
    <row r="39" spans="1:2" ht="18.95" customHeight="1" x14ac:dyDescent="0.2">
      <c r="A39" s="29"/>
      <c r="B39" s="29"/>
    </row>
    <row r="40" spans="1:2" ht="18.95" customHeight="1" x14ac:dyDescent="0.2">
      <c r="A40" s="30" t="s">
        <v>64</v>
      </c>
      <c r="B40" s="31"/>
    </row>
  </sheetData>
  <mergeCells count="2">
    <mergeCell ref="B4:B5"/>
    <mergeCell ref="B6:E6"/>
  </mergeCells>
  <hyperlinks>
    <hyperlink ref="A40" location="Index!A1" display="Return to Index Tab"/>
  </hyperlinks>
  <pageMargins left="0.7" right="0.7" top="0.75" bottom="0.75" header="0.3" footer="0.3"/>
  <pageSetup paperSize="9" scale="41" orientation="portrait" r:id="rId1"/>
  <ignoredErrors>
    <ignoredError sqref="C7:E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32E30"/>
    <pageSetUpPr fitToPage="1"/>
  </sheetPr>
  <dimension ref="A2:K88"/>
  <sheetViews>
    <sheetView showGridLines="0" zoomScale="80" zoomScaleNormal="80" workbookViewId="0">
      <selection activeCell="A2" sqref="A2"/>
    </sheetView>
  </sheetViews>
  <sheetFormatPr defaultRowHeight="18.95" customHeight="1" x14ac:dyDescent="0.2"/>
  <cols>
    <col min="1" max="1" width="13.7109375" style="2" customWidth="1"/>
    <col min="2" max="2" width="39.28515625" style="2" bestFit="1" customWidth="1"/>
    <col min="3" max="3" width="27.140625" style="3" bestFit="1" customWidth="1"/>
    <col min="4" max="4" width="25.7109375" style="3" customWidth="1"/>
    <col min="5" max="5" width="17.7109375" style="3" customWidth="1"/>
    <col min="6" max="6" width="11.7109375" style="2" bestFit="1" customWidth="1"/>
    <col min="7" max="7" width="14.28515625" style="2" bestFit="1" customWidth="1"/>
    <col min="8" max="8" width="26.28515625" style="2" bestFit="1" customWidth="1"/>
    <col min="9" max="9" width="15.42578125" style="3" bestFit="1" customWidth="1"/>
    <col min="10" max="10" width="21.5703125" style="3" bestFit="1" customWidth="1"/>
    <col min="11" max="11" width="12.5703125" style="3" bestFit="1" customWidth="1"/>
    <col min="12" max="16384" width="9.140625" style="2"/>
  </cols>
  <sheetData>
    <row r="2" spans="1:5" ht="18.95" customHeight="1" x14ac:dyDescent="0.2">
      <c r="A2" s="24" t="s">
        <v>81</v>
      </c>
      <c r="B2" s="10" t="s">
        <v>82</v>
      </c>
    </row>
    <row r="4" spans="1:5" ht="39.950000000000003" customHeight="1" x14ac:dyDescent="0.2">
      <c r="B4" s="47"/>
      <c r="C4" s="19" t="s">
        <v>6</v>
      </c>
      <c r="D4" s="19" t="s">
        <v>7</v>
      </c>
      <c r="E4" s="19" t="s">
        <v>52</v>
      </c>
    </row>
    <row r="5" spans="1:5" ht="18.95" customHeight="1" x14ac:dyDescent="0.2">
      <c r="B5" s="47"/>
      <c r="C5" s="20" t="s">
        <v>5</v>
      </c>
      <c r="D5" s="20" t="s">
        <v>5</v>
      </c>
      <c r="E5" s="20" t="s">
        <v>5</v>
      </c>
    </row>
    <row r="6" spans="1:5" ht="18.95" customHeight="1" x14ac:dyDescent="0.2">
      <c r="B6" s="61" t="s">
        <v>3</v>
      </c>
      <c r="C6" s="61"/>
      <c r="D6" s="61"/>
      <c r="E6" s="61"/>
    </row>
    <row r="7" spans="1:5" ht="18.95" customHeight="1" x14ac:dyDescent="0.2">
      <c r="B7" s="62" t="s">
        <v>49</v>
      </c>
      <c r="C7" s="62"/>
      <c r="D7" s="62"/>
      <c r="E7" s="62"/>
    </row>
    <row r="8" spans="1:5" ht="18.95" customHeight="1" x14ac:dyDescent="0.2">
      <c r="B8" s="5" t="s">
        <v>105</v>
      </c>
      <c r="C8" s="63">
        <f>SUM(C9:C13)</f>
        <v>63.949549734350015</v>
      </c>
      <c r="D8" s="63">
        <f t="shared" ref="D8:E8" si="0">SUM(D9:D13)</f>
        <v>1.9508176422500001</v>
      </c>
      <c r="E8" s="63">
        <f t="shared" si="0"/>
        <v>65.900367376600016</v>
      </c>
    </row>
    <row r="9" spans="1:5" ht="18.95" customHeight="1" x14ac:dyDescent="0.2">
      <c r="B9" s="9" t="s">
        <v>10</v>
      </c>
      <c r="C9" s="64">
        <v>51.247389818800016</v>
      </c>
      <c r="D9" s="64">
        <v>0.51419289680000002</v>
      </c>
      <c r="E9" s="64">
        <v>51.761582715600014</v>
      </c>
    </row>
    <row r="10" spans="1:5" ht="18.95" customHeight="1" x14ac:dyDescent="0.2">
      <c r="B10" s="9" t="s">
        <v>15</v>
      </c>
      <c r="C10" s="64">
        <v>7.5503902651999999</v>
      </c>
      <c r="D10" s="64"/>
      <c r="E10" s="64">
        <v>7.5503902651999999</v>
      </c>
    </row>
    <row r="11" spans="1:5" ht="18.95" customHeight="1" x14ac:dyDescent="0.2">
      <c r="B11" s="9" t="s">
        <v>11</v>
      </c>
      <c r="C11" s="64">
        <v>3.9404092913000004</v>
      </c>
      <c r="D11" s="64">
        <v>0.81642375894999997</v>
      </c>
      <c r="E11" s="64">
        <v>4.75683305025</v>
      </c>
    </row>
    <row r="12" spans="1:5" ht="18.95" customHeight="1" x14ac:dyDescent="0.2">
      <c r="B12" s="9" t="s">
        <v>12</v>
      </c>
      <c r="C12" s="64">
        <v>1.2113603590499999</v>
      </c>
      <c r="D12" s="64"/>
      <c r="E12" s="64">
        <v>1.2113603590499999</v>
      </c>
    </row>
    <row r="13" spans="1:5" ht="18.95" customHeight="1" x14ac:dyDescent="0.2">
      <c r="B13" s="9" t="s">
        <v>13</v>
      </c>
      <c r="C13" s="64"/>
      <c r="D13" s="64">
        <v>0.6202009865</v>
      </c>
      <c r="E13" s="64">
        <v>0.6202009865</v>
      </c>
    </row>
    <row r="14" spans="1:5" ht="18.95" customHeight="1" x14ac:dyDescent="0.2">
      <c r="B14" s="5" t="s">
        <v>1</v>
      </c>
      <c r="C14" s="63">
        <f>SUM(C15:C18)</f>
        <v>43.685064566649991</v>
      </c>
      <c r="D14" s="63"/>
      <c r="E14" s="63">
        <f>SUM(E15:E18)</f>
        <v>43.685064566649991</v>
      </c>
    </row>
    <row r="15" spans="1:5" ht="18.95" customHeight="1" x14ac:dyDescent="0.2">
      <c r="B15" s="9" t="s">
        <v>15</v>
      </c>
      <c r="C15" s="64">
        <v>18.911504190199999</v>
      </c>
      <c r="D15" s="64"/>
      <c r="E15" s="64">
        <v>18.911504190199999</v>
      </c>
    </row>
    <row r="16" spans="1:5" ht="18.95" customHeight="1" x14ac:dyDescent="0.2">
      <c r="B16" s="9" t="s">
        <v>12</v>
      </c>
      <c r="C16" s="64">
        <v>13.097064836199998</v>
      </c>
      <c r="D16" s="64"/>
      <c r="E16" s="64">
        <v>13.097064836199998</v>
      </c>
    </row>
    <row r="17" spans="2:5" ht="18.95" customHeight="1" x14ac:dyDescent="0.2">
      <c r="B17" s="9" t="s">
        <v>10</v>
      </c>
      <c r="C17" s="64">
        <v>8.906377578799999</v>
      </c>
      <c r="D17" s="64"/>
      <c r="E17" s="64">
        <v>8.906377578799999</v>
      </c>
    </row>
    <row r="18" spans="2:5" ht="18.95" customHeight="1" x14ac:dyDescent="0.2">
      <c r="B18" s="9" t="s">
        <v>11</v>
      </c>
      <c r="C18" s="64">
        <v>2.77011796145</v>
      </c>
      <c r="D18" s="64"/>
      <c r="E18" s="64">
        <v>2.77011796145</v>
      </c>
    </row>
    <row r="19" spans="2:5" ht="18.95" customHeight="1" x14ac:dyDescent="0.2">
      <c r="B19" s="5" t="s">
        <v>106</v>
      </c>
      <c r="C19" s="63"/>
      <c r="D19" s="63">
        <f>SUM(D20:D22)</f>
        <v>5.5031971099000003</v>
      </c>
      <c r="E19" s="63">
        <f>SUM(E20:E22)</f>
        <v>5.5031971099000003</v>
      </c>
    </row>
    <row r="20" spans="2:5" ht="18.95" customHeight="1" x14ac:dyDescent="0.2">
      <c r="B20" s="9" t="s">
        <v>10</v>
      </c>
      <c r="C20" s="64"/>
      <c r="D20" s="64">
        <v>3.13963575505</v>
      </c>
      <c r="E20" s="64">
        <v>3.13963575505</v>
      </c>
    </row>
    <row r="21" spans="2:5" ht="18.95" customHeight="1" x14ac:dyDescent="0.2">
      <c r="B21" s="9" t="s">
        <v>11</v>
      </c>
      <c r="C21" s="64"/>
      <c r="D21" s="64">
        <v>1.8126435773999998</v>
      </c>
      <c r="E21" s="64">
        <v>1.8126435773999998</v>
      </c>
    </row>
    <row r="22" spans="2:5" ht="18.95" customHeight="1" x14ac:dyDescent="0.2">
      <c r="B22" s="9" t="s">
        <v>18</v>
      </c>
      <c r="C22" s="64"/>
      <c r="D22" s="64">
        <v>0.55091777745000003</v>
      </c>
      <c r="E22" s="64">
        <v>0.55091777745000003</v>
      </c>
    </row>
    <row r="23" spans="2:5" ht="18.95" customHeight="1" x14ac:dyDescent="0.2">
      <c r="B23" s="5" t="s">
        <v>47</v>
      </c>
      <c r="C23" s="63">
        <f>SUM(C15:C18,C20:C22,C9:C13)</f>
        <v>107.634614301</v>
      </c>
      <c r="D23" s="63">
        <f>SUM(D15:D18,D20:D22,D9:D13)</f>
        <v>7.45401475215</v>
      </c>
      <c r="E23" s="63">
        <f>SUM(E15:E18,E20:E22,E9:E13)</f>
        <v>115.08862905315</v>
      </c>
    </row>
    <row r="24" spans="2:5" ht="18.95" customHeight="1" x14ac:dyDescent="0.2">
      <c r="B24" s="62" t="s">
        <v>51</v>
      </c>
      <c r="C24" s="62"/>
      <c r="D24" s="62"/>
      <c r="E24" s="62"/>
    </row>
    <row r="25" spans="2:5" ht="18.95" customHeight="1" x14ac:dyDescent="0.2">
      <c r="B25" s="5" t="s">
        <v>105</v>
      </c>
      <c r="C25" s="63">
        <f>SUM(C26:C32)</f>
        <v>148.16278624105075</v>
      </c>
      <c r="D25" s="63">
        <f t="shared" ref="D25:E25" si="1">SUM(D26:D32)</f>
        <v>10.900508750149999</v>
      </c>
      <c r="E25" s="63">
        <f t="shared" si="1"/>
        <v>159.06329499120076</v>
      </c>
    </row>
    <row r="26" spans="2:5" ht="18.95" customHeight="1" x14ac:dyDescent="0.2">
      <c r="B26" s="9" t="s">
        <v>11</v>
      </c>
      <c r="C26" s="64">
        <v>53.185056539300085</v>
      </c>
      <c r="D26" s="64">
        <v>8.6946560775999995</v>
      </c>
      <c r="E26" s="64">
        <v>61.879712616900086</v>
      </c>
    </row>
    <row r="27" spans="2:5" ht="18.95" customHeight="1" x14ac:dyDescent="0.2">
      <c r="B27" s="9" t="s">
        <v>10</v>
      </c>
      <c r="C27" s="64">
        <v>60.841401242800586</v>
      </c>
      <c r="D27" s="64">
        <v>0.17509530779999999</v>
      </c>
      <c r="E27" s="64">
        <v>61.016496550600586</v>
      </c>
    </row>
    <row r="28" spans="2:5" ht="18.95" customHeight="1" x14ac:dyDescent="0.2">
      <c r="B28" s="9" t="s">
        <v>12</v>
      </c>
      <c r="C28" s="64">
        <v>18.00004634375</v>
      </c>
      <c r="D28" s="64">
        <v>0.82612108390000005</v>
      </c>
      <c r="E28" s="64">
        <v>18.826167427649999</v>
      </c>
    </row>
    <row r="29" spans="2:5" ht="18.95" customHeight="1" x14ac:dyDescent="0.2">
      <c r="B29" s="9" t="s">
        <v>16</v>
      </c>
      <c r="C29" s="64">
        <v>7.8254458753999998</v>
      </c>
      <c r="D29" s="64"/>
      <c r="E29" s="64">
        <v>7.8254458753999998</v>
      </c>
    </row>
    <row r="30" spans="2:5" ht="18.95" customHeight="1" x14ac:dyDescent="0.2">
      <c r="B30" s="9" t="s">
        <v>15</v>
      </c>
      <c r="C30" s="64">
        <v>3.0214526836999998</v>
      </c>
      <c r="D30" s="64">
        <v>1.20463628085</v>
      </c>
      <c r="E30" s="64">
        <v>4.2260889645499997</v>
      </c>
    </row>
    <row r="31" spans="2:5" ht="18.95" customHeight="1" x14ac:dyDescent="0.2">
      <c r="B31" s="9" t="s">
        <v>14</v>
      </c>
      <c r="C31" s="64">
        <v>3.1481034141500004</v>
      </c>
      <c r="D31" s="64"/>
      <c r="E31" s="64">
        <v>3.1481034141500004</v>
      </c>
    </row>
    <row r="32" spans="2:5" ht="18.95" customHeight="1" x14ac:dyDescent="0.2">
      <c r="B32" s="9" t="s">
        <v>13</v>
      </c>
      <c r="C32" s="64">
        <v>2.1412801419500997</v>
      </c>
      <c r="D32" s="64"/>
      <c r="E32" s="64">
        <v>2.1412801419500997</v>
      </c>
    </row>
    <row r="33" spans="2:5" ht="18.95" customHeight="1" x14ac:dyDescent="0.2">
      <c r="B33" s="5" t="s">
        <v>1</v>
      </c>
      <c r="C33" s="63">
        <f>SUM(C34:C39)</f>
        <v>23.077951192299999</v>
      </c>
      <c r="D33" s="63"/>
      <c r="E33" s="63">
        <f>SUM(E34:E39)</f>
        <v>23.077951192299999</v>
      </c>
    </row>
    <row r="34" spans="2:5" ht="18.95" customHeight="1" x14ac:dyDescent="0.2">
      <c r="B34" s="9" t="s">
        <v>10</v>
      </c>
      <c r="C34" s="64">
        <v>11.949955006500002</v>
      </c>
      <c r="D34" s="64"/>
      <c r="E34" s="64">
        <v>11.949955006500002</v>
      </c>
    </row>
    <row r="35" spans="2:5" ht="18.95" customHeight="1" x14ac:dyDescent="0.2">
      <c r="B35" s="9" t="s">
        <v>14</v>
      </c>
      <c r="C35" s="64">
        <v>6.5426245581</v>
      </c>
      <c r="D35" s="64"/>
      <c r="E35" s="64">
        <v>6.5426245581</v>
      </c>
    </row>
    <row r="36" spans="2:5" ht="18.95" customHeight="1" x14ac:dyDescent="0.2">
      <c r="B36" s="9" t="s">
        <v>16</v>
      </c>
      <c r="C36" s="64">
        <v>1.4264138850999999</v>
      </c>
      <c r="D36" s="64"/>
      <c r="E36" s="64">
        <v>1.4264138850999999</v>
      </c>
    </row>
    <row r="37" spans="2:5" ht="18.95" customHeight="1" x14ac:dyDescent="0.2">
      <c r="B37" s="9" t="s">
        <v>13</v>
      </c>
      <c r="C37" s="64">
        <v>1.2600873038</v>
      </c>
      <c r="D37" s="64"/>
      <c r="E37" s="64">
        <v>1.2600873038</v>
      </c>
    </row>
    <row r="38" spans="2:5" ht="18.95" customHeight="1" x14ac:dyDescent="0.2">
      <c r="B38" s="9" t="s">
        <v>15</v>
      </c>
      <c r="C38" s="64">
        <v>1.2431910259500001</v>
      </c>
      <c r="D38" s="64"/>
      <c r="E38" s="64">
        <v>1.2431910259500001</v>
      </c>
    </row>
    <row r="39" spans="2:5" ht="18.95" customHeight="1" x14ac:dyDescent="0.2">
      <c r="B39" s="9" t="s">
        <v>11</v>
      </c>
      <c r="C39" s="64">
        <v>0.65567941284999998</v>
      </c>
      <c r="D39" s="64"/>
      <c r="E39" s="64">
        <v>0.65567941284999998</v>
      </c>
    </row>
    <row r="40" spans="2:5" ht="18.95" customHeight="1" x14ac:dyDescent="0.2">
      <c r="B40" s="5" t="s">
        <v>106</v>
      </c>
      <c r="C40" s="63"/>
      <c r="D40" s="63">
        <f>SUM(D41:D44)</f>
        <v>6.717560702600001</v>
      </c>
      <c r="E40" s="63">
        <f>SUM(E41:E44)</f>
        <v>6.717560702600001</v>
      </c>
    </row>
    <row r="41" spans="2:5" ht="18.95" customHeight="1" x14ac:dyDescent="0.2">
      <c r="B41" s="9" t="s">
        <v>10</v>
      </c>
      <c r="C41" s="64"/>
      <c r="D41" s="64">
        <v>2.8623116739999999</v>
      </c>
      <c r="E41" s="64">
        <v>2.8623116739999999</v>
      </c>
    </row>
    <row r="42" spans="2:5" ht="18.95" customHeight="1" x14ac:dyDescent="0.2">
      <c r="B42" s="9" t="s">
        <v>11</v>
      </c>
      <c r="C42" s="64"/>
      <c r="D42" s="64">
        <v>2.5863580238500004</v>
      </c>
      <c r="E42" s="64">
        <v>2.5863580238500004</v>
      </c>
    </row>
    <row r="43" spans="2:5" ht="18.95" customHeight="1" x14ac:dyDescent="0.2">
      <c r="B43" s="9" t="s">
        <v>15</v>
      </c>
      <c r="C43" s="64"/>
      <c r="D43" s="64">
        <v>1.11655931625</v>
      </c>
      <c r="E43" s="64">
        <v>1.11655931625</v>
      </c>
    </row>
    <row r="44" spans="2:5" ht="18.95" customHeight="1" x14ac:dyDescent="0.2">
      <c r="B44" s="9" t="s">
        <v>19</v>
      </c>
      <c r="C44" s="64"/>
      <c r="D44" s="64">
        <v>0.15233168850000001</v>
      </c>
      <c r="E44" s="64">
        <v>0.15233168850000001</v>
      </c>
    </row>
    <row r="45" spans="2:5" ht="18.95" customHeight="1" x14ac:dyDescent="0.2">
      <c r="B45" s="5" t="s">
        <v>47</v>
      </c>
      <c r="C45" s="63">
        <f>SUM(C41:C44,C26:C32,C34:C39)</f>
        <v>171.24073743335074</v>
      </c>
      <c r="D45" s="63">
        <f>SUM(D41:D44,D26:D32,D34:D39)</f>
        <v>17.618069452749999</v>
      </c>
      <c r="E45" s="63">
        <f>SUM(E41:E44,E26:E32,E34:E39)</f>
        <v>188.85880688610075</v>
      </c>
    </row>
    <row r="46" spans="2:5" ht="18.95" customHeight="1" x14ac:dyDescent="0.2">
      <c r="B46" s="62" t="s">
        <v>8</v>
      </c>
      <c r="C46" s="62"/>
      <c r="D46" s="62"/>
      <c r="E46" s="62"/>
    </row>
    <row r="47" spans="2:5" s="6" customFormat="1" ht="18.95" customHeight="1" x14ac:dyDescent="0.25">
      <c r="B47" s="5" t="s">
        <v>105</v>
      </c>
      <c r="C47" s="63">
        <f>SUM(C48:C52)</f>
        <v>34.040158338549887</v>
      </c>
      <c r="D47" s="63">
        <f t="shared" ref="D47:E47" si="2">SUM(D48:D52)</f>
        <v>72.166442935800006</v>
      </c>
      <c r="E47" s="63">
        <f t="shared" si="2"/>
        <v>106.20660127434989</v>
      </c>
    </row>
    <row r="48" spans="2:5" s="6" customFormat="1" ht="18.95" customHeight="1" x14ac:dyDescent="0.25">
      <c r="B48" s="9" t="s">
        <v>12</v>
      </c>
      <c r="C48" s="64">
        <v>2.73388429765</v>
      </c>
      <c r="D48" s="64">
        <v>39.855653688550007</v>
      </c>
      <c r="E48" s="64">
        <v>42.589537986200007</v>
      </c>
    </row>
    <row r="49" spans="2:7" ht="18.95" customHeight="1" x14ac:dyDescent="0.2">
      <c r="B49" s="9" t="s">
        <v>11</v>
      </c>
      <c r="C49" s="64">
        <v>8.0573907507999998</v>
      </c>
      <c r="D49" s="64">
        <v>18.081194156800002</v>
      </c>
      <c r="E49" s="64">
        <v>26.138584907600002</v>
      </c>
    </row>
    <row r="50" spans="2:7" ht="18.95" customHeight="1" x14ac:dyDescent="0.2">
      <c r="B50" s="9" t="s">
        <v>15</v>
      </c>
      <c r="C50" s="64">
        <v>9.6441983057500007</v>
      </c>
      <c r="D50" s="64">
        <v>13.964922282</v>
      </c>
      <c r="E50" s="64">
        <v>23.609120587749999</v>
      </c>
    </row>
    <row r="51" spans="2:7" ht="18.95" customHeight="1" x14ac:dyDescent="0.2">
      <c r="B51" s="9" t="s">
        <v>10</v>
      </c>
      <c r="C51" s="64">
        <v>12.406593385849892</v>
      </c>
      <c r="D51" s="64">
        <v>0.26467280845000002</v>
      </c>
      <c r="E51" s="64">
        <v>12.671266194299891</v>
      </c>
    </row>
    <row r="52" spans="2:7" ht="18.95" customHeight="1" x14ac:dyDescent="0.2">
      <c r="B52" s="9" t="s">
        <v>14</v>
      </c>
      <c r="C52" s="64">
        <v>1.1980915985</v>
      </c>
      <c r="D52" s="64"/>
      <c r="E52" s="64">
        <v>1.1980915985</v>
      </c>
    </row>
    <row r="53" spans="2:7" ht="18.95" customHeight="1" x14ac:dyDescent="0.2">
      <c r="B53" s="5" t="s">
        <v>1</v>
      </c>
      <c r="C53" s="63">
        <f>SUM(C54:C56)</f>
        <v>12.154032588749898</v>
      </c>
      <c r="D53" s="63"/>
      <c r="E53" s="63">
        <f>SUM(E54:E56)</f>
        <v>12.154032588749898</v>
      </c>
    </row>
    <row r="54" spans="2:7" ht="18.95" customHeight="1" x14ac:dyDescent="0.2">
      <c r="B54" s="9" t="s">
        <v>10</v>
      </c>
      <c r="C54" s="64">
        <v>11.620524651049999</v>
      </c>
      <c r="D54" s="64"/>
      <c r="E54" s="64">
        <v>11.620524651049999</v>
      </c>
    </row>
    <row r="55" spans="2:7" ht="18.95" customHeight="1" x14ac:dyDescent="0.2">
      <c r="B55" s="9" t="s">
        <v>11</v>
      </c>
      <c r="C55" s="64">
        <v>0.42208720469989996</v>
      </c>
      <c r="D55" s="64"/>
      <c r="E55" s="64">
        <v>0.42208720469989996</v>
      </c>
    </row>
    <row r="56" spans="2:7" ht="18.95" customHeight="1" x14ac:dyDescent="0.2">
      <c r="B56" s="9" t="s">
        <v>12</v>
      </c>
      <c r="C56" s="64">
        <v>0.11142073299999999</v>
      </c>
      <c r="D56" s="64"/>
      <c r="E56" s="64">
        <v>0.11142073299999999</v>
      </c>
    </row>
    <row r="57" spans="2:7" ht="18.95" customHeight="1" x14ac:dyDescent="0.2">
      <c r="B57" s="5" t="s">
        <v>106</v>
      </c>
      <c r="C57" s="63"/>
      <c r="D57" s="63">
        <f>SUM(D58:D59)</f>
        <v>2.3256728934000002</v>
      </c>
      <c r="E57" s="63">
        <f>SUM(E58:E59)</f>
        <v>2.3256728934000002</v>
      </c>
    </row>
    <row r="58" spans="2:7" ht="18.95" customHeight="1" x14ac:dyDescent="0.2">
      <c r="B58" s="9" t="s">
        <v>11</v>
      </c>
      <c r="C58" s="64"/>
      <c r="D58" s="64">
        <v>1.8815917785</v>
      </c>
      <c r="E58" s="64">
        <v>1.8815917785</v>
      </c>
    </row>
    <row r="59" spans="2:7" ht="18.95" customHeight="1" x14ac:dyDescent="0.2">
      <c r="B59" s="9" t="s">
        <v>12</v>
      </c>
      <c r="C59" s="64"/>
      <c r="D59" s="64">
        <v>0.44408111490000002</v>
      </c>
      <c r="E59" s="64">
        <v>0.44408111490000002</v>
      </c>
    </row>
    <row r="60" spans="2:7" ht="18.95" customHeight="1" x14ac:dyDescent="0.2">
      <c r="B60" s="5" t="s">
        <v>47</v>
      </c>
      <c r="C60" s="63">
        <f>SUM(C48:C52,C54:C56,C58:C59)</f>
        <v>46.194190927299786</v>
      </c>
      <c r="D60" s="63">
        <f>SUM(D48:D52,D54:D56,D58:D59)</f>
        <v>74.492115829200003</v>
      </c>
      <c r="E60" s="63">
        <f>SUM(E48:E52,E54:E56,E58:E59)</f>
        <v>120.6863067564998</v>
      </c>
    </row>
    <row r="61" spans="2:7" ht="18.95" customHeight="1" x14ac:dyDescent="0.2">
      <c r="B61" s="62" t="s">
        <v>9</v>
      </c>
      <c r="C61" s="62"/>
      <c r="D61" s="62"/>
      <c r="E61" s="62"/>
    </row>
    <row r="62" spans="2:7" ht="18.95" customHeight="1" x14ac:dyDescent="0.2">
      <c r="B62" s="5" t="s">
        <v>105</v>
      </c>
      <c r="C62" s="63">
        <f>SUM(C63:C67)</f>
        <v>34.574783974350005</v>
      </c>
      <c r="D62" s="63">
        <f t="shared" ref="D62:E62" si="3">SUM(D63:D67)</f>
        <v>3.7156730554499999</v>
      </c>
      <c r="E62" s="63">
        <f t="shared" si="3"/>
        <v>38.290457029800002</v>
      </c>
      <c r="G62" s="23"/>
    </row>
    <row r="63" spans="2:7" ht="18.95" customHeight="1" x14ac:dyDescent="0.2">
      <c r="B63" s="9" t="s">
        <v>11</v>
      </c>
      <c r="C63" s="64">
        <v>30.506708052</v>
      </c>
      <c r="D63" s="64">
        <v>1.8232623455500001</v>
      </c>
      <c r="E63" s="64">
        <v>32.329970397549999</v>
      </c>
    </row>
    <row r="64" spans="2:7" ht="18.95" customHeight="1" x14ac:dyDescent="0.2">
      <c r="B64" s="9" t="s">
        <v>10</v>
      </c>
      <c r="C64" s="64">
        <v>3.6825125068000002</v>
      </c>
      <c r="D64" s="64"/>
      <c r="E64" s="64">
        <v>3.6825125068000002</v>
      </c>
    </row>
    <row r="65" spans="1:7" ht="18.95" customHeight="1" x14ac:dyDescent="0.2">
      <c r="B65" s="9" t="s">
        <v>12</v>
      </c>
      <c r="C65" s="64"/>
      <c r="D65" s="64">
        <v>1.0166182305</v>
      </c>
      <c r="E65" s="64">
        <v>1.0166182305</v>
      </c>
    </row>
    <row r="66" spans="1:7" ht="18.95" customHeight="1" x14ac:dyDescent="0.2">
      <c r="B66" s="9" t="s">
        <v>15</v>
      </c>
      <c r="C66" s="64"/>
      <c r="D66" s="64">
        <v>0.87579247940000005</v>
      </c>
      <c r="E66" s="64">
        <v>0.87579247940000005</v>
      </c>
    </row>
    <row r="67" spans="1:7" ht="18.95" customHeight="1" x14ac:dyDescent="0.2">
      <c r="B67" s="9" t="s">
        <v>13</v>
      </c>
      <c r="C67" s="64">
        <v>0.38556341555000001</v>
      </c>
      <c r="D67" s="64"/>
      <c r="E67" s="64">
        <v>0.38556341555000001</v>
      </c>
    </row>
    <row r="68" spans="1:7" ht="18.95" customHeight="1" x14ac:dyDescent="0.2">
      <c r="B68" s="5" t="s">
        <v>1</v>
      </c>
      <c r="C68" s="63">
        <f>SUM(C69:C71)</f>
        <v>12.474912017599999</v>
      </c>
      <c r="D68" s="63"/>
      <c r="E68" s="63">
        <f>SUM(E69:E71)</f>
        <v>12.474912017599999</v>
      </c>
      <c r="G68" s="23"/>
    </row>
    <row r="69" spans="1:7" ht="18.95" customHeight="1" x14ac:dyDescent="0.2">
      <c r="B69" s="9" t="s">
        <v>10</v>
      </c>
      <c r="C69" s="64">
        <v>9.2076130438000003</v>
      </c>
      <c r="D69" s="64"/>
      <c r="E69" s="64">
        <v>9.2076130438000003</v>
      </c>
    </row>
    <row r="70" spans="1:7" ht="18.95" customHeight="1" x14ac:dyDescent="0.2">
      <c r="B70" s="9" t="s">
        <v>11</v>
      </c>
      <c r="C70" s="64">
        <v>2.5341444872999999</v>
      </c>
      <c r="D70" s="64"/>
      <c r="E70" s="64">
        <v>2.5341444872999999</v>
      </c>
    </row>
    <row r="71" spans="1:7" ht="18.95" customHeight="1" x14ac:dyDescent="0.2">
      <c r="B71" s="9" t="s">
        <v>13</v>
      </c>
      <c r="C71" s="64">
        <v>0.73315448650000004</v>
      </c>
      <c r="D71" s="64"/>
      <c r="E71" s="64">
        <v>0.73315448650000004</v>
      </c>
    </row>
    <row r="72" spans="1:7" ht="18.95" customHeight="1" x14ac:dyDescent="0.2">
      <c r="B72" s="5" t="s">
        <v>106</v>
      </c>
      <c r="C72" s="63">
        <f>SUM(C73:C76)</f>
        <v>1.5154708906499998</v>
      </c>
      <c r="D72" s="63">
        <f t="shared" ref="D72:E72" si="4">SUM(D73:D76)</f>
        <v>0.71195600300000006</v>
      </c>
      <c r="E72" s="63">
        <f t="shared" si="4"/>
        <v>2.2274268936500001</v>
      </c>
      <c r="G72" s="23"/>
    </row>
    <row r="73" spans="1:7" ht="18.95" customHeight="1" x14ac:dyDescent="0.2">
      <c r="B73" s="9" t="s">
        <v>14</v>
      </c>
      <c r="C73" s="64">
        <v>1.2774043186499999</v>
      </c>
      <c r="D73" s="64"/>
      <c r="E73" s="64">
        <v>1.2774043186499999</v>
      </c>
    </row>
    <row r="74" spans="1:7" ht="18.95" customHeight="1" x14ac:dyDescent="0.2">
      <c r="B74" s="9" t="s">
        <v>11</v>
      </c>
      <c r="C74" s="64"/>
      <c r="D74" s="64">
        <v>0.45774746605</v>
      </c>
      <c r="E74" s="64">
        <v>0.45774746605</v>
      </c>
    </row>
    <row r="75" spans="1:7" ht="18.95" customHeight="1" x14ac:dyDescent="0.2">
      <c r="B75" s="9" t="s">
        <v>12</v>
      </c>
      <c r="C75" s="64"/>
      <c r="D75" s="64">
        <v>0.25420853695000001</v>
      </c>
      <c r="E75" s="64">
        <v>0.25420853695000001</v>
      </c>
    </row>
    <row r="76" spans="1:7" ht="18.95" customHeight="1" x14ac:dyDescent="0.2">
      <c r="B76" s="9" t="s">
        <v>10</v>
      </c>
      <c r="C76" s="64">
        <v>0.238066572</v>
      </c>
      <c r="D76" s="64"/>
      <c r="E76" s="64">
        <v>0.238066572</v>
      </c>
    </row>
    <row r="77" spans="1:7" ht="18.75" customHeight="1" x14ac:dyDescent="0.2">
      <c r="B77" s="5" t="s">
        <v>47</v>
      </c>
      <c r="C77" s="63">
        <f>SUM(C63:C67,C69:C71,C73:C76)</f>
        <v>48.565166882600003</v>
      </c>
      <c r="D77" s="63">
        <f>SUM(D63:D67,D69:D71,D73:D76)</f>
        <v>4.42762905845</v>
      </c>
      <c r="E77" s="63">
        <f t="shared" ref="E77" si="5">SUM(E63:E67,E69:E71,E73:E76)</f>
        <v>52.992795941050005</v>
      </c>
    </row>
    <row r="78" spans="1:7" ht="18.95" customHeight="1" x14ac:dyDescent="0.2">
      <c r="B78" s="5" t="s">
        <v>47</v>
      </c>
      <c r="C78" s="63">
        <f>SUM(C77,C60,C45,C23)</f>
        <v>373.63470954425054</v>
      </c>
      <c r="D78" s="63">
        <f t="shared" ref="D78" si="6">SUM(D77,D60,D45,D23)</f>
        <v>103.99182909254999</v>
      </c>
      <c r="E78" s="63">
        <f>SUM(E77,E60,E45,E23)</f>
        <v>477.62653863680055</v>
      </c>
    </row>
    <row r="80" spans="1:7" ht="18.95" customHeight="1" x14ac:dyDescent="0.2">
      <c r="A80" s="26" t="s">
        <v>60</v>
      </c>
      <c r="B80" s="10"/>
    </row>
    <row r="81" spans="1:2" ht="18.95" customHeight="1" x14ac:dyDescent="0.2">
      <c r="A81" s="26"/>
      <c r="B81" s="32" t="s">
        <v>72</v>
      </c>
    </row>
    <row r="82" spans="1:2" ht="18.95" customHeight="1" x14ac:dyDescent="0.2">
      <c r="A82" s="27"/>
      <c r="B82" s="28" t="s">
        <v>69</v>
      </c>
    </row>
    <row r="83" spans="1:2" ht="18.95" customHeight="1" x14ac:dyDescent="0.2">
      <c r="A83" s="27"/>
      <c r="B83" s="28" t="s">
        <v>70</v>
      </c>
    </row>
    <row r="84" spans="1:2" ht="18.95" customHeight="1" x14ac:dyDescent="0.2">
      <c r="A84" s="28"/>
      <c r="B84" s="28" t="s">
        <v>71</v>
      </c>
    </row>
    <row r="85" spans="1:2" ht="18.95" customHeight="1" x14ac:dyDescent="0.2">
      <c r="A85" s="28"/>
      <c r="B85" s="28" t="s">
        <v>65</v>
      </c>
    </row>
    <row r="86" spans="1:2" ht="18.95" customHeight="1" x14ac:dyDescent="0.2">
      <c r="A86" s="29"/>
      <c r="B86" s="29"/>
    </row>
    <row r="87" spans="1:2" ht="18.95" customHeight="1" x14ac:dyDescent="0.2">
      <c r="A87" s="29"/>
      <c r="B87" s="29"/>
    </row>
    <row r="88" spans="1:2" ht="18.95" customHeight="1" x14ac:dyDescent="0.2">
      <c r="A88" s="30" t="s">
        <v>64</v>
      </c>
      <c r="B88" s="31"/>
    </row>
  </sheetData>
  <mergeCells count="6">
    <mergeCell ref="B61:E61"/>
    <mergeCell ref="B4:B5"/>
    <mergeCell ref="B6:E6"/>
    <mergeCell ref="B7:E7"/>
    <mergeCell ref="B24:E24"/>
    <mergeCell ref="B46:E46"/>
  </mergeCells>
  <hyperlinks>
    <hyperlink ref="A88" location="Index!A1" display="Return to Index Tab"/>
  </hyperlinks>
  <pageMargins left="0.7" right="0.7" top="0.75" bottom="0.75" header="0.3" footer="0.3"/>
  <pageSetup paperSize="8" scale="61" orientation="portrait" r:id="rId1"/>
  <ignoredErrors>
    <ignoredError sqref="C8:E8 E14 C25:E25 C47:E47 C62:E6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Index</vt:lpstr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  <vt:lpstr>Table S12</vt:lpstr>
      <vt:lpstr>Table S13</vt:lpstr>
      <vt:lpstr>Table S14</vt:lpstr>
      <vt:lpstr>Table S15</vt:lpstr>
      <vt:lpstr>Table S16</vt:lpstr>
    </vt:vector>
  </TitlesOfParts>
  <Company>Forestry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Correia, Vera</dc:creator>
  <cp:lastModifiedBy>Correia, Vera</cp:lastModifiedBy>
  <cp:lastPrinted>2016-08-12T16:19:29Z</cp:lastPrinted>
  <dcterms:created xsi:type="dcterms:W3CDTF">2016-08-11T10:55:33Z</dcterms:created>
  <dcterms:modified xsi:type="dcterms:W3CDTF">2016-08-16T11:12:33Z</dcterms:modified>
</cp:coreProperties>
</file>